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ATRICES  2018\DAVID\"/>
    </mc:Choice>
  </mc:AlternateContent>
  <bookViews>
    <workbookView xWindow="0" yWindow="0" windowWidth="22770" windowHeight="8160"/>
  </bookViews>
  <sheets>
    <sheet name="AGUAS TRATADAS" sheetId="1" r:id="rId1"/>
    <sheet name="PELIGROS" sheetId="2" r:id="rId2"/>
    <sheet name="FUNCIONES" sheetId="3" r:id="rId3"/>
  </sheets>
  <externalReferences>
    <externalReference r:id="rId4"/>
  </externalReferences>
  <definedNames>
    <definedName name="_xlnm._FilterDatabase" localSheetId="0" hidden="1">'AGUAS TRATADAS'!$A$10:$AD$45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30" i="1" l="1"/>
  <c r="W30" i="1"/>
  <c r="S30" i="1"/>
  <c r="R30" i="1"/>
  <c r="T30" i="1" s="1"/>
  <c r="U30" i="1" s="1"/>
  <c r="Q30" i="1"/>
  <c r="M30" i="1"/>
  <c r="L30" i="1"/>
  <c r="J30" i="1"/>
  <c r="G30" i="1"/>
  <c r="AB44" i="1" l="1"/>
  <c r="W44" i="1"/>
  <c r="S44" i="1"/>
  <c r="Q44" i="1"/>
  <c r="R44" i="1" s="1"/>
  <c r="T44" i="1" s="1"/>
  <c r="U44" i="1" s="1"/>
  <c r="M44" i="1"/>
  <c r="L44" i="1"/>
  <c r="J44" i="1"/>
  <c r="G44" i="1"/>
  <c r="AB43" i="1"/>
  <c r="W43" i="1"/>
  <c r="S43" i="1"/>
  <c r="Q43" i="1"/>
  <c r="R43" i="1" s="1"/>
  <c r="T43" i="1" s="1"/>
  <c r="U43" i="1" s="1"/>
  <c r="M43" i="1"/>
  <c r="L43" i="1"/>
  <c r="J43" i="1"/>
  <c r="G43" i="1"/>
  <c r="AB42" i="1"/>
  <c r="W42" i="1"/>
  <c r="Q42" i="1"/>
  <c r="S42" i="1" s="1"/>
  <c r="M42" i="1"/>
  <c r="L42" i="1"/>
  <c r="J42" i="1"/>
  <c r="G42" i="1"/>
  <c r="AB41" i="1"/>
  <c r="W41" i="1"/>
  <c r="Q41" i="1"/>
  <c r="S41" i="1" s="1"/>
  <c r="M41" i="1"/>
  <c r="L41" i="1"/>
  <c r="J41" i="1"/>
  <c r="G41" i="1"/>
  <c r="AB40" i="1"/>
  <c r="W40" i="1"/>
  <c r="T40" i="1"/>
  <c r="U40" i="1" s="1"/>
  <c r="R40" i="1"/>
  <c r="Q40" i="1"/>
  <c r="S40" i="1" s="1"/>
  <c r="M40" i="1"/>
  <c r="L40" i="1"/>
  <c r="J40" i="1"/>
  <c r="G40" i="1"/>
  <c r="AB39" i="1"/>
  <c r="W39" i="1"/>
  <c r="Q39" i="1"/>
  <c r="R39" i="1" s="1"/>
  <c r="T39" i="1" s="1"/>
  <c r="U39" i="1" s="1"/>
  <c r="M39" i="1"/>
  <c r="L39" i="1"/>
  <c r="J39" i="1"/>
  <c r="G39" i="1"/>
  <c r="AB38" i="1"/>
  <c r="W38" i="1"/>
  <c r="R38" i="1"/>
  <c r="T38" i="1" s="1"/>
  <c r="U38" i="1" s="1"/>
  <c r="Q38" i="1"/>
  <c r="S38" i="1" s="1"/>
  <c r="M38" i="1"/>
  <c r="L38" i="1"/>
  <c r="J38" i="1"/>
  <c r="G38" i="1"/>
  <c r="AB37" i="1"/>
  <c r="W37" i="1"/>
  <c r="Q37" i="1"/>
  <c r="S37" i="1" s="1"/>
  <c r="M37" i="1"/>
  <c r="L37" i="1"/>
  <c r="J37" i="1"/>
  <c r="G37" i="1"/>
  <c r="AB36" i="1"/>
  <c r="W36" i="1"/>
  <c r="Q36" i="1"/>
  <c r="S36" i="1" s="1"/>
  <c r="M36" i="1"/>
  <c r="L36" i="1"/>
  <c r="J36" i="1"/>
  <c r="G36" i="1"/>
  <c r="AB35" i="1"/>
  <c r="W35" i="1"/>
  <c r="Q35" i="1"/>
  <c r="R35" i="1" s="1"/>
  <c r="T35" i="1" s="1"/>
  <c r="U35" i="1" s="1"/>
  <c r="M35" i="1"/>
  <c r="L35" i="1"/>
  <c r="J35" i="1"/>
  <c r="G35" i="1"/>
  <c r="AB34" i="1"/>
  <c r="W34" i="1"/>
  <c r="Q34" i="1"/>
  <c r="S34" i="1" s="1"/>
  <c r="M34" i="1"/>
  <c r="L34" i="1"/>
  <c r="J34" i="1"/>
  <c r="G34" i="1"/>
  <c r="AB33" i="1"/>
  <c r="W33" i="1"/>
  <c r="Q33" i="1"/>
  <c r="S33" i="1" s="1"/>
  <c r="M33" i="1"/>
  <c r="L33" i="1"/>
  <c r="J33" i="1"/>
  <c r="G33" i="1"/>
  <c r="AB32" i="1"/>
  <c r="W32" i="1"/>
  <c r="R32" i="1"/>
  <c r="T32" i="1" s="1"/>
  <c r="U32" i="1" s="1"/>
  <c r="Q32" i="1"/>
  <c r="S32" i="1" s="1"/>
  <c r="M32" i="1"/>
  <c r="L32" i="1"/>
  <c r="J32" i="1"/>
  <c r="G32" i="1"/>
  <c r="AB31" i="1"/>
  <c r="W31" i="1"/>
  <c r="S31" i="1"/>
  <c r="Q31" i="1"/>
  <c r="R31" i="1" s="1"/>
  <c r="T31" i="1" s="1"/>
  <c r="U31" i="1" s="1"/>
  <c r="M31" i="1"/>
  <c r="L31" i="1"/>
  <c r="J31" i="1"/>
  <c r="G31" i="1"/>
  <c r="AB29" i="1"/>
  <c r="W29" i="1"/>
  <c r="R29" i="1"/>
  <c r="T29" i="1" s="1"/>
  <c r="U29" i="1" s="1"/>
  <c r="Q29" i="1"/>
  <c r="S29" i="1" s="1"/>
  <c r="M29" i="1"/>
  <c r="L29" i="1"/>
  <c r="J29" i="1"/>
  <c r="G29" i="1"/>
  <c r="AB28" i="1"/>
  <c r="W28" i="1"/>
  <c r="Q28" i="1"/>
  <c r="S28" i="1" s="1"/>
  <c r="M28" i="1"/>
  <c r="L28" i="1"/>
  <c r="J28" i="1"/>
  <c r="G28" i="1"/>
  <c r="AB27" i="1"/>
  <c r="W27" i="1"/>
  <c r="S27" i="1"/>
  <c r="Q27" i="1"/>
  <c r="R27" i="1" s="1"/>
  <c r="T27" i="1" s="1"/>
  <c r="U27" i="1" s="1"/>
  <c r="M27" i="1"/>
  <c r="L27" i="1"/>
  <c r="J27" i="1"/>
  <c r="G27" i="1"/>
  <c r="AB26" i="1"/>
  <c r="W26" i="1"/>
  <c r="Q26" i="1"/>
  <c r="R26" i="1" s="1"/>
  <c r="T26" i="1" s="1"/>
  <c r="U26" i="1" s="1"/>
  <c r="M26" i="1"/>
  <c r="L26" i="1"/>
  <c r="J26" i="1"/>
  <c r="G26" i="1"/>
  <c r="AB25" i="1"/>
  <c r="W25" i="1"/>
  <c r="Q25" i="1"/>
  <c r="S25" i="1" s="1"/>
  <c r="M25" i="1"/>
  <c r="L25" i="1"/>
  <c r="J25" i="1"/>
  <c r="G25" i="1"/>
  <c r="AB24" i="1"/>
  <c r="W24" i="1"/>
  <c r="Q24" i="1"/>
  <c r="S24" i="1" s="1"/>
  <c r="M24" i="1"/>
  <c r="L24" i="1"/>
  <c r="J24" i="1"/>
  <c r="G24" i="1"/>
  <c r="AB23" i="1"/>
  <c r="W23" i="1"/>
  <c r="T23" i="1"/>
  <c r="U23" i="1" s="1"/>
  <c r="R23" i="1"/>
  <c r="Q23" i="1"/>
  <c r="S23" i="1" s="1"/>
  <c r="M23" i="1"/>
  <c r="L23" i="1"/>
  <c r="J23" i="1"/>
  <c r="G23" i="1"/>
  <c r="AB22" i="1"/>
  <c r="W22" i="1"/>
  <c r="S22" i="1"/>
  <c r="Q22" i="1"/>
  <c r="R22" i="1" s="1"/>
  <c r="T22" i="1" s="1"/>
  <c r="U22" i="1" s="1"/>
  <c r="M22" i="1"/>
  <c r="L22" i="1"/>
  <c r="J22" i="1"/>
  <c r="G22" i="1"/>
  <c r="AB21" i="1"/>
  <c r="W21" i="1"/>
  <c r="R21" i="1"/>
  <c r="T21" i="1" s="1"/>
  <c r="U21" i="1" s="1"/>
  <c r="Q21" i="1"/>
  <c r="S21" i="1" s="1"/>
  <c r="M21" i="1"/>
  <c r="L21" i="1"/>
  <c r="J21" i="1"/>
  <c r="G21" i="1"/>
  <c r="AB20" i="1"/>
  <c r="W20" i="1"/>
  <c r="Q20" i="1"/>
  <c r="S20" i="1" s="1"/>
  <c r="M20" i="1"/>
  <c r="L20" i="1"/>
  <c r="J20" i="1"/>
  <c r="G20" i="1"/>
  <c r="AB19" i="1"/>
  <c r="W19" i="1"/>
  <c r="Q19" i="1"/>
  <c r="S19" i="1" s="1"/>
  <c r="M19" i="1"/>
  <c r="L19" i="1"/>
  <c r="J19" i="1"/>
  <c r="G19" i="1"/>
  <c r="AB18" i="1"/>
  <c r="W18" i="1"/>
  <c r="Q18" i="1"/>
  <c r="R18" i="1" s="1"/>
  <c r="T18" i="1" s="1"/>
  <c r="U18" i="1" s="1"/>
  <c r="M18" i="1"/>
  <c r="L18" i="1"/>
  <c r="J18" i="1"/>
  <c r="G18" i="1"/>
  <c r="AB17" i="1"/>
  <c r="W17" i="1"/>
  <c r="Q17" i="1"/>
  <c r="S17" i="1" s="1"/>
  <c r="M17" i="1"/>
  <c r="L17" i="1"/>
  <c r="J17" i="1"/>
  <c r="G17" i="1"/>
  <c r="AB16" i="1"/>
  <c r="W16" i="1"/>
  <c r="Q16" i="1"/>
  <c r="S16" i="1" s="1"/>
  <c r="M16" i="1"/>
  <c r="L16" i="1"/>
  <c r="J16" i="1"/>
  <c r="G16" i="1"/>
  <c r="AB15" i="1"/>
  <c r="W15" i="1"/>
  <c r="R15" i="1"/>
  <c r="T15" i="1" s="1"/>
  <c r="U15" i="1" s="1"/>
  <c r="Q15" i="1"/>
  <c r="S15" i="1" s="1"/>
  <c r="M15" i="1"/>
  <c r="L15" i="1"/>
  <c r="J15" i="1"/>
  <c r="G15" i="1"/>
  <c r="AB14" i="1"/>
  <c r="W14" i="1"/>
  <c r="S14" i="1"/>
  <c r="Q14" i="1"/>
  <c r="R14" i="1" s="1"/>
  <c r="T14" i="1" s="1"/>
  <c r="U14" i="1" s="1"/>
  <c r="M14" i="1"/>
  <c r="L14" i="1"/>
  <c r="J14" i="1"/>
  <c r="G14" i="1"/>
  <c r="AB13" i="1"/>
  <c r="W13" i="1"/>
  <c r="R13" i="1"/>
  <c r="T13" i="1" s="1"/>
  <c r="U13" i="1" s="1"/>
  <c r="Q13" i="1"/>
  <c r="S13" i="1" s="1"/>
  <c r="M13" i="1"/>
  <c r="L13" i="1"/>
  <c r="J13" i="1"/>
  <c r="G13" i="1"/>
  <c r="AB12" i="1"/>
  <c r="W12" i="1"/>
  <c r="Q12" i="1"/>
  <c r="S12" i="1" s="1"/>
  <c r="M12" i="1"/>
  <c r="L12" i="1"/>
  <c r="J12" i="1"/>
  <c r="G12" i="1"/>
  <c r="AB11" i="1"/>
  <c r="W11" i="1"/>
  <c r="S11" i="1"/>
  <c r="Q11" i="1"/>
  <c r="R11" i="1" s="1"/>
  <c r="T11" i="1" s="1"/>
  <c r="U11" i="1" s="1"/>
  <c r="M11" i="1"/>
  <c r="L11" i="1"/>
  <c r="J11" i="1"/>
  <c r="G11" i="1"/>
  <c r="R17" i="1" l="1"/>
  <c r="T17" i="1" s="1"/>
  <c r="U17" i="1" s="1"/>
  <c r="S18" i="1"/>
  <c r="R19" i="1"/>
  <c r="T19" i="1" s="1"/>
  <c r="U19" i="1" s="1"/>
  <c r="R34" i="1"/>
  <c r="T34" i="1" s="1"/>
  <c r="U34" i="1" s="1"/>
  <c r="S35" i="1"/>
  <c r="R36" i="1"/>
  <c r="T36" i="1" s="1"/>
  <c r="U36" i="1" s="1"/>
  <c r="S39" i="1"/>
  <c r="R25" i="1"/>
  <c r="T25" i="1" s="1"/>
  <c r="U25" i="1" s="1"/>
  <c r="S26" i="1"/>
  <c r="R42" i="1"/>
  <c r="T42" i="1" s="1"/>
  <c r="U42" i="1" s="1"/>
  <c r="R12" i="1"/>
  <c r="T12" i="1" s="1"/>
  <c r="U12" i="1" s="1"/>
  <c r="R16" i="1"/>
  <c r="T16" i="1" s="1"/>
  <c r="U16" i="1" s="1"/>
  <c r="R20" i="1"/>
  <c r="T20" i="1" s="1"/>
  <c r="U20" i="1" s="1"/>
  <c r="R24" i="1"/>
  <c r="T24" i="1" s="1"/>
  <c r="U24" i="1" s="1"/>
  <c r="R28" i="1"/>
  <c r="T28" i="1" s="1"/>
  <c r="U28" i="1" s="1"/>
  <c r="R33" i="1"/>
  <c r="T33" i="1" s="1"/>
  <c r="U33" i="1" s="1"/>
  <c r="R37" i="1"/>
  <c r="T37" i="1" s="1"/>
  <c r="U37" i="1" s="1"/>
  <c r="R41" i="1"/>
  <c r="T41" i="1" s="1"/>
  <c r="U41" i="1" s="1"/>
  <c r="D45" i="1"/>
  <c r="C45" i="1"/>
  <c r="G45" i="1" l="1"/>
  <c r="AB45" i="1"/>
  <c r="W45" i="1"/>
  <c r="Q45" i="1" l="1"/>
  <c r="S45" i="1" s="1"/>
  <c r="M45" i="1"/>
  <c r="L45" i="1"/>
  <c r="J45" i="1"/>
  <c r="R45" i="1" l="1"/>
  <c r="T45" i="1" s="1"/>
  <c r="U45" i="1" s="1"/>
</calcChain>
</file>

<file path=xl/sharedStrings.xml><?xml version="1.0" encoding="utf-8"?>
<sst xmlns="http://schemas.openxmlformats.org/spreadsheetml/2006/main" count="3449" uniqueCount="1233">
  <si>
    <t>CARACTERIZACION DEL PROCESO</t>
  </si>
  <si>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</si>
  <si>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</si>
  <si>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</si>
  <si>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</si>
  <si>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</si>
  <si>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</si>
  <si>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</si>
  <si>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</si>
  <si>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</si>
  <si>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</si>
  <si>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</si>
  <si>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</si>
  <si>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</si>
  <si>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</si>
  <si>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</si>
  <si>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</si>
  <si>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</si>
  <si>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</si>
  <si>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</si>
  <si>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</si>
  <si>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</si>
  <si>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</si>
  <si>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</si>
  <si>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</si>
  <si>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</si>
  <si>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</si>
  <si>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Capacitacion y entrenamiento</t>
  </si>
  <si>
    <t>Control Operacional</t>
  </si>
  <si>
    <t>E.PP.</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</si>
  <si>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</si>
  <si>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</si>
  <si>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</si>
  <si>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</si>
  <si>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</si>
  <si>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</si>
  <si>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</si>
  <si>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</si>
  <si>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</si>
  <si>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</si>
  <si>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</si>
  <si>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</si>
  <si>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</si>
  <si>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</si>
  <si>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</si>
  <si>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</si>
  <si>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</si>
  <si>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Móvimiento Repetitivo</t>
  </si>
  <si>
    <t>Movimientos repetitivos, Miembros Superiores</t>
  </si>
  <si>
    <t>Lesiones Musculoesqueléticas</t>
  </si>
  <si>
    <t>PVE BIomécanico, programa pausas activas, examenes periódicos, recomendaicones, control de posturas</t>
  </si>
  <si>
    <t>Enfermedades musculoesqueleticas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</si>
  <si>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</si>
  <si>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</si>
  <si>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</si>
  <si>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</si>
  <si>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</si>
  <si>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</si>
  <si>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</si>
  <si>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</si>
  <si>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 xml:space="preserve">Uniformes Corporativos, Caquetas corporativas, Carnetización
</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</si>
  <si>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</si>
  <si>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</si>
  <si>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</si>
  <si>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</si>
  <si>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</si>
  <si>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</si>
  <si>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</si>
  <si>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</si>
  <si>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</si>
  <si>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</si>
  <si>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</si>
  <si>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</si>
  <si>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</si>
  <si>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</si>
  <si>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</si>
  <si>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</si>
  <si>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</si>
  <si>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</si>
  <si>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</si>
  <si>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</si>
  <si>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</si>
  <si>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</si>
  <si>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</si>
  <si>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</si>
  <si>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Riesgo Biologico Autocuidado</t>
  </si>
  <si>
    <t>Derrumbes</t>
  </si>
  <si>
    <t>DERRUMBES, HIPOTERMIA, DAÑO EN INSTALACIONES</t>
  </si>
  <si>
    <t>Jornadas Extras</t>
  </si>
  <si>
    <t xml:space="preserve"> ALTA CONCENTRACIÓN</t>
  </si>
  <si>
    <t>ESTRÉS, DEPRESIÓN, TRANSTORNOS DEL SUEÑO, AUSENCIA DE ATENCIÓN</t>
  </si>
  <si>
    <t>ESTRÉS, ALTERACIÓN DEL SISTEMA NERVIOSO</t>
  </si>
  <si>
    <t>Clasificacion</t>
  </si>
  <si>
    <t>Descripcion</t>
  </si>
  <si>
    <t>Control Medio</t>
  </si>
  <si>
    <t>Control Indviduo</t>
  </si>
  <si>
    <t>PeroCon</t>
  </si>
  <si>
    <t>Capacitacion</t>
  </si>
  <si>
    <t>Fluidos</t>
  </si>
  <si>
    <t>Fluidos y Excrementos</t>
  </si>
  <si>
    <t>Enfermedades Infectocontagiosas</t>
  </si>
  <si>
    <t>Posibles enfermedades</t>
  </si>
  <si>
    <t xml:space="preserve">Riesgo Biológico, Autocuidado y/o Uso y manejo adecuado de E.P.P.
</t>
  </si>
  <si>
    <t>Modeduras</t>
  </si>
  <si>
    <t>Lesiones, tejidos, muerte, enfermedades infectocontagiosas</t>
  </si>
  <si>
    <t>Parásitos</t>
  </si>
  <si>
    <t>Lesiones, infecciones parasitarias</t>
  </si>
  <si>
    <t>Enfermedades Parasitarias</t>
  </si>
  <si>
    <t>Bacterias</t>
  </si>
  <si>
    <t>Bacteria</t>
  </si>
  <si>
    <t>Infecciones producidas por Bacterianas</t>
  </si>
  <si>
    <t>Programa de vacunación, bota pantalon, overol, guantes, tapabocas, mascarillas con filtos</t>
  </si>
  <si>
    <t xml:space="preserve">Enfermedades Infectocontagiosas
</t>
  </si>
  <si>
    <t>Bacterias (Oficinas)</t>
  </si>
  <si>
    <t>Infecciones Bacterianas</t>
  </si>
  <si>
    <t>Vacunación</t>
  </si>
  <si>
    <t>Autocuidado</t>
  </si>
  <si>
    <t>Hongos</t>
  </si>
  <si>
    <t>Micosis</t>
  </si>
  <si>
    <t>Programa de vacunación, éxamenes periódicos</t>
  </si>
  <si>
    <t>Virus</t>
  </si>
  <si>
    <t>Infecciones Virales</t>
  </si>
  <si>
    <t>Virus (Oficinas)</t>
  </si>
  <si>
    <t>Biologicos</t>
  </si>
  <si>
    <t>Insectos</t>
  </si>
  <si>
    <t>Paralisis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</si>
  <si>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</si>
  <si>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</si>
  <si>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</si>
  <si>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</si>
  <si>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</si>
  <si>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</si>
  <si>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</si>
  <si>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</si>
  <si>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</si>
  <si>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</si>
  <si>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</si>
  <si>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</si>
  <si>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</si>
  <si>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</si>
  <si>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</si>
  <si>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</si>
  <si>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</si>
  <si>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</si>
  <si>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</si>
  <si>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</si>
  <si>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</si>
  <si>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</si>
  <si>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</si>
  <si>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</si>
  <si>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</si>
  <si>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</si>
  <si>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</si>
  <si>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</si>
  <si>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</si>
  <si>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</si>
  <si>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</si>
  <si>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</si>
  <si>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</si>
  <si>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</si>
  <si>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</si>
  <si>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</si>
  <si>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</si>
  <si>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</si>
  <si>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</si>
  <si>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</si>
  <si>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</si>
  <si>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</si>
  <si>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</si>
  <si>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</si>
  <si>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</si>
  <si>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</si>
  <si>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</si>
  <si>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</si>
  <si>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</si>
  <si>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</si>
  <si>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</si>
  <si>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</si>
  <si>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</si>
  <si>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</si>
  <si>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</si>
  <si>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</si>
  <si>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</si>
  <si>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</si>
  <si>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</si>
  <si>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</si>
  <si>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</si>
  <si>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</si>
  <si>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</si>
  <si>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</si>
  <si>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</si>
  <si>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</si>
  <si>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</si>
  <si>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</si>
  <si>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</si>
  <si>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</si>
  <si>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</si>
  <si>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</si>
  <si>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</si>
  <si>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</si>
  <si>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</si>
  <si>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</si>
  <si>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</si>
  <si>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</si>
  <si>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</si>
  <si>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</si>
  <si>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</si>
  <si>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</si>
  <si>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</si>
  <si>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</si>
  <si>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</si>
  <si>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</si>
  <si>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</si>
  <si>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</si>
  <si>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</si>
  <si>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</si>
  <si>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</si>
  <si>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</si>
  <si>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</si>
  <si>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</si>
  <si>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</si>
  <si>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</si>
  <si>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</si>
  <si>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</si>
  <si>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</si>
  <si>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</si>
  <si>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</si>
  <si>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</si>
  <si>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</si>
  <si>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</si>
  <si>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</si>
  <si>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</si>
  <si>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</si>
  <si>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</si>
  <si>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</si>
  <si>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</si>
  <si>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</si>
  <si>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</si>
  <si>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</si>
  <si>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</si>
  <si>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</si>
  <si>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</si>
  <si>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</si>
  <si>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</si>
  <si>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</si>
  <si>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</si>
  <si>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</si>
  <si>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</si>
  <si>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</si>
  <si>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</si>
  <si>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 detectables organolepticamente</t>
  </si>
  <si>
    <t>GASES Y VAPORES</t>
  </si>
  <si>
    <t xml:space="preserve"> LESIONES EN LA PIEL, IRRITACIÓN EN VÍAS  RESPIRATORIAS, MUERTE</t>
  </si>
  <si>
    <t>EPP TAPABOCAS, CARETAS CON FILTROS</t>
  </si>
  <si>
    <t xml:space="preserve"> MUERTE</t>
  </si>
  <si>
    <t>USO Y MANEJO ADECUADO DE E.P.P.</t>
  </si>
  <si>
    <t>Gases y vapores no detectables organolepticamente</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</si>
  <si>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</si>
  <si>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</si>
  <si>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</si>
  <si>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</si>
  <si>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</si>
  <si>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</si>
  <si>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</si>
  <si>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</si>
  <si>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</si>
  <si>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</si>
  <si>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</si>
  <si>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</si>
  <si>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</si>
  <si>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</si>
  <si>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</si>
  <si>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</si>
  <si>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</si>
  <si>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Polvos Inorganicos</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</si>
  <si>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</si>
  <si>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</si>
  <si>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</si>
  <si>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</si>
  <si>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</si>
  <si>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</si>
  <si>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</si>
  <si>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</si>
  <si>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</si>
  <si>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</si>
  <si>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</si>
  <si>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</si>
  <si>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</si>
  <si>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</si>
  <si>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</si>
  <si>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</si>
  <si>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</si>
  <si>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</si>
  <si>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</si>
  <si>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</si>
  <si>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</si>
  <si>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</si>
  <si>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</si>
  <si>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</si>
  <si>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</si>
  <si>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</si>
  <si>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</si>
  <si>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</si>
  <si>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</si>
  <si>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</si>
  <si>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</si>
  <si>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</si>
  <si>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</si>
  <si>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</si>
  <si>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</si>
  <si>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</si>
  <si>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</si>
  <si>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</si>
  <si>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</si>
  <si>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</si>
  <si>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</si>
  <si>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</si>
  <si>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</si>
  <si>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</si>
  <si>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</si>
  <si>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</si>
  <si>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</si>
  <si>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</si>
  <si>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</si>
  <si>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</si>
  <si>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</si>
  <si>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</si>
  <si>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</si>
  <si>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</si>
  <si>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</si>
  <si>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</si>
  <si>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</si>
  <si>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</si>
  <si>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</si>
  <si>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</si>
  <si>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</si>
  <si>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</si>
  <si>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</si>
  <si>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</si>
  <si>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</si>
  <si>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</si>
  <si>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</si>
  <si>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</si>
  <si>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</si>
  <si>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</si>
  <si>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</si>
  <si>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</si>
  <si>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</si>
  <si>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</si>
  <si>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</si>
  <si>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</si>
  <si>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</si>
  <si>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</si>
  <si>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</si>
  <si>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</si>
  <si>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</si>
  <si>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</si>
  <si>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</si>
  <si>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</si>
  <si>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</si>
  <si>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</si>
  <si>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</si>
  <si>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</si>
  <si>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</si>
  <si>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</si>
  <si>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</si>
  <si>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</si>
  <si>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</si>
  <si>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</si>
  <si>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</si>
  <si>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</si>
  <si>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</si>
  <si>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</si>
  <si>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</si>
  <si>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</si>
  <si>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</si>
  <si>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</si>
  <si>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</si>
  <si>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</si>
  <si>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</si>
  <si>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</si>
  <si>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</si>
  <si>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</si>
  <si>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</si>
  <si>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</si>
  <si>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</si>
  <si>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</si>
  <si>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</si>
  <si>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</si>
  <si>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</si>
  <si>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</si>
  <si>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</si>
  <si>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</si>
  <si>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</si>
  <si>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</si>
  <si>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</si>
  <si>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</si>
  <si>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</si>
  <si>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</si>
  <si>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</si>
  <si>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</si>
  <si>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</si>
  <si>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</si>
  <si>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</si>
  <si>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</si>
  <si>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</si>
  <si>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</si>
  <si>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</si>
  <si>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</si>
  <si>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</si>
  <si>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</si>
  <si>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</si>
  <si>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</si>
  <si>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</si>
  <si>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</si>
  <si>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</si>
  <si>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</si>
  <si>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</si>
  <si>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</si>
  <si>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</si>
  <si>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</si>
  <si>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</si>
  <si>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</si>
  <si>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</si>
  <si>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</si>
  <si>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</si>
  <si>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</si>
  <si>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</si>
  <si>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</si>
  <si>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</si>
  <si>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</si>
  <si>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</si>
  <si>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</si>
  <si>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</si>
  <si>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</si>
  <si>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</si>
  <si>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</si>
  <si>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</si>
  <si>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</si>
  <si>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</si>
  <si>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</si>
  <si>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</si>
  <si>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</si>
  <si>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</si>
  <si>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</si>
  <si>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</si>
  <si>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</si>
  <si>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</si>
  <si>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</si>
  <si>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</si>
  <si>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</si>
  <si>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</si>
  <si>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</si>
  <si>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</si>
  <si>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</si>
  <si>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</si>
  <si>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</si>
  <si>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</si>
  <si>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</si>
  <si>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</si>
  <si>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</si>
  <si>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</si>
  <si>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</si>
  <si>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</si>
  <si>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</si>
  <si>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</si>
  <si>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</si>
  <si>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</si>
  <si>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</si>
  <si>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</si>
  <si>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</si>
  <si>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</si>
  <si>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</si>
  <si>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</si>
  <si>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</si>
  <si>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</si>
  <si>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</si>
  <si>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</si>
  <si>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</si>
  <si>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</si>
  <si>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</si>
  <si>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</si>
  <si>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</si>
  <si>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</si>
  <si>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</si>
  <si>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</si>
  <si>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</si>
  <si>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</si>
  <si>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</si>
  <si>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</si>
  <si>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</si>
  <si>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</si>
  <si>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</si>
  <si>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</si>
  <si>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</si>
  <si>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</si>
  <si>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</si>
  <si>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</si>
  <si>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</si>
  <si>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</si>
  <si>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</si>
  <si>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</si>
  <si>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</si>
  <si>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</si>
  <si>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</si>
  <si>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</si>
  <si>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</si>
  <si>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</si>
  <si>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</si>
  <si>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</si>
  <si>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</si>
  <si>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</si>
  <si>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</si>
  <si>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</si>
  <si>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</si>
  <si>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</si>
  <si>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</si>
  <si>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</si>
  <si>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</si>
  <si>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</si>
  <si>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</si>
  <si>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</si>
  <si>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</si>
  <si>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</si>
  <si>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</si>
  <si>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</si>
  <si>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</si>
  <si>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</si>
  <si>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</si>
  <si>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</si>
  <si>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</si>
  <si>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</si>
  <si>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</si>
  <si>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</si>
  <si>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</si>
  <si>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</si>
  <si>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</si>
  <si>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</si>
  <si>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</si>
  <si>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</si>
  <si>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</si>
  <si>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</si>
  <si>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</si>
  <si>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</si>
  <si>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</si>
  <si>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</si>
  <si>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</si>
  <si>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</si>
  <si>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</si>
  <si>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</si>
  <si>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</si>
  <si>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</si>
  <si>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</si>
  <si>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</si>
  <si>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</si>
  <si>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</si>
  <si>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</si>
  <si>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</si>
  <si>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</si>
  <si>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</si>
  <si>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</si>
  <si>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</si>
  <si>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</si>
  <si>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</si>
  <si>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</si>
  <si>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</si>
  <si>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</si>
  <si>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</si>
  <si>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</si>
  <si>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</si>
  <si>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</si>
  <si>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</si>
  <si>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</si>
  <si>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Intoxicación, asfixicia, daños vías resiratorias, muerte</t>
  </si>
  <si>
    <t>E.P.P. Colectivos, Tripoide</t>
  </si>
  <si>
    <t>Trabajo seguro en espacios confinados y manejo de medidores de gases, diligenciamiento de permisos de trabajos, uso y manejo adecuado de E.P.P.</t>
  </si>
  <si>
    <t>Excavaciones</t>
  </si>
  <si>
    <t>Reparación de redes e instalaciones</t>
  </si>
  <si>
    <t>Atrapamiento, apastamiento, lesiones, fracturas, muerte</t>
  </si>
  <si>
    <t>E.P.P. Colectivos entibados y cajas de entibados</t>
  </si>
  <si>
    <t>Prevención en riesgo en excavaciones y manejo de entibados, prevención en roturas de redes de gas antural, diligenciamieto de permisos de trabajo, uso y manejo adecuado de E.P.P.</t>
  </si>
  <si>
    <t>Incendio</t>
  </si>
  <si>
    <t>Intoxicación, Quemaduras</t>
  </si>
  <si>
    <t>Brigada de emergencias</t>
  </si>
  <si>
    <t>Izaje con puente Grúa</t>
  </si>
  <si>
    <t>Carga y Descarga de máquinaria y equipos</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</si>
  <si>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</si>
  <si>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</si>
  <si>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</si>
  <si>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</si>
  <si>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</si>
  <si>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</si>
  <si>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</si>
  <si>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Tuberias, materias primas, tubos</t>
  </si>
  <si>
    <t>Aplastamiento, Caída de equiops y material, perdidas económicas, atrapamiento, aplastamiento</t>
  </si>
  <si>
    <t>Izaje de maquinaria y equipo</t>
  </si>
  <si>
    <t>Limpieza de canales, reparación domiciliarias, limpieza de redes principales y domiciliarias, reparación de redes</t>
  </si>
  <si>
    <t>Locativo</t>
  </si>
  <si>
    <t>Superficies de trabajo irregulares o deslizantes</t>
  </si>
  <si>
    <t>Caidas del mismo nivel, fracturas, golpe con objetos, caídas de objetos, obstrucción de rutas de evacuación</t>
  </si>
  <si>
    <t>Caídas de distinto nivel</t>
  </si>
  <si>
    <t>Pautas Básicas en orden y aseo en el lugar de trabajo, actos y condiciones inseguras</t>
  </si>
  <si>
    <t>Locativo (1)</t>
  </si>
  <si>
    <t>Sistemas y medidas de almacenamiento</t>
  </si>
  <si>
    <t>Caidas del mismo y distinto nivel , fracturas, golpe con objetos, caídas de objetos, obstruccioón de rutas de evacuación</t>
  </si>
  <si>
    <t>Caídas de mismo y Distinto nivel</t>
  </si>
  <si>
    <t>Riesgo Mecánico Herramientas</t>
  </si>
  <si>
    <t>Herramientas Manuales</t>
  </si>
  <si>
    <t>Quemaduras, contusiones y lesiones</t>
  </si>
  <si>
    <t>E.P.P.</t>
  </si>
  <si>
    <t>Amputación</t>
  </si>
  <si>
    <t xml:space="preserve">
Uso y manejo adecuado de E.P.P., uso y manejo adecuado de herramientas manuales y/o máqinas y equipos</t>
  </si>
  <si>
    <t>Riesgo Mecánico Maquinaria</t>
  </si>
  <si>
    <t>Maquinaria y equipo</t>
  </si>
  <si>
    <t>Atrapamiento, amputación, aplastamiento, fractura, muerte</t>
  </si>
  <si>
    <t>Aplastamiento</t>
  </si>
  <si>
    <t>Uso y manejo adecuado de E.P.P., uso y manejo adecuado de herramientas amnuales y/o máquinas y equipos</t>
  </si>
  <si>
    <t>Reparación de redes y sumideros</t>
  </si>
  <si>
    <t>Lesiones oculares, lesiones dérmicas, incendio, explosión, pérdidas materiales, quemaduras</t>
  </si>
  <si>
    <t>INS , E.P.P. Caretas tipo soldador, traje de carnaza, pero en carnaza, botas tipo soldador</t>
  </si>
  <si>
    <t>Trabajo seguro en caliente, diligencionamiento de permisos de trabajo, uso y manejo adecuado de E.P.P.</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</si>
  <si>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</si>
  <si>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</si>
  <si>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</si>
  <si>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</si>
  <si>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</si>
  <si>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</si>
  <si>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</si>
  <si>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</si>
  <si>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</si>
  <si>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</si>
  <si>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</si>
  <si>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</si>
  <si>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</si>
  <si>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</si>
  <si>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</si>
  <si>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t>
  </si>
  <si>
    <t>Agentes Biologicos 2</t>
  </si>
  <si>
    <t>Agentes Biologicos 3</t>
  </si>
  <si>
    <t>Agentes Biologicos 4</t>
  </si>
  <si>
    <t>Agentes Biologicos 5</t>
  </si>
  <si>
    <t>Agentes Biologicos 6</t>
  </si>
  <si>
    <t>Agentes Biologicos 7</t>
  </si>
  <si>
    <t>Agentes Biologicos 8</t>
  </si>
  <si>
    <t>Agentes Biologicos 9</t>
  </si>
  <si>
    <t>Agentes Biologicos 10</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</si>
  <si>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</si>
  <si>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</si>
  <si>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</si>
  <si>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</si>
  <si>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</si>
  <si>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</si>
  <si>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</si>
  <si>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</si>
  <si>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</si>
  <si>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</si>
  <si>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</si>
  <si>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</si>
  <si>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</si>
  <si>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</si>
  <si>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</si>
  <si>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</si>
  <si>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</si>
  <si>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</si>
  <si>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</si>
  <si>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</si>
  <si>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</si>
  <si>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</si>
  <si>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</si>
  <si>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</si>
  <si>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</si>
  <si>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</si>
  <si>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</si>
  <si>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</si>
  <si>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</si>
  <si>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</si>
  <si>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</si>
  <si>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</si>
  <si>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</si>
  <si>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</si>
  <si>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</si>
  <si>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</si>
  <si>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</si>
  <si>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</si>
  <si>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</si>
  <si>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</si>
  <si>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</si>
  <si>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</si>
  <si>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</si>
  <si>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</si>
  <si>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</si>
  <si>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</si>
  <si>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</si>
  <si>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</si>
  <si>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</si>
  <si>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</si>
  <si>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</si>
  <si>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</si>
  <si>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</si>
  <si>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</si>
  <si>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</si>
  <si>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</si>
  <si>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</si>
  <si>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</si>
  <si>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</si>
  <si>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</si>
  <si>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</si>
  <si>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</si>
  <si>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</si>
  <si>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</si>
  <si>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</si>
  <si>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</si>
  <si>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</si>
  <si>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</si>
  <si>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</si>
  <si>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</si>
  <si>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</si>
  <si>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</si>
  <si>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</si>
  <si>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</si>
  <si>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</si>
  <si>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</si>
  <si>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</si>
  <si>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</si>
  <si>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</si>
  <si>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</si>
  <si>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</si>
  <si>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</si>
  <si>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</si>
  <si>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</si>
  <si>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</si>
  <si>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</si>
  <si>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</si>
  <si>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</si>
  <si>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</si>
  <si>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</si>
  <si>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</si>
  <si>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</si>
  <si>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</si>
  <si>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</si>
  <si>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</si>
  <si>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</si>
  <si>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</si>
  <si>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</si>
  <si>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</si>
  <si>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</si>
  <si>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</si>
  <si>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</si>
  <si>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</si>
  <si>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</si>
  <si>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</si>
  <si>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</si>
  <si>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</si>
  <si>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</si>
  <si>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</si>
  <si>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</si>
  <si>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</si>
  <si>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</si>
  <si>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</si>
  <si>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</si>
  <si>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</si>
  <si>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</si>
  <si>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</si>
  <si>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</si>
  <si>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</si>
  <si>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</si>
  <si>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</si>
  <si>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</si>
  <si>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</si>
  <si>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</si>
  <si>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</si>
  <si>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</si>
  <si>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</si>
  <si>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</si>
  <si>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</si>
  <si>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</si>
  <si>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</si>
  <si>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</si>
  <si>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</si>
  <si>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</si>
  <si>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</si>
  <si>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</si>
  <si>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</si>
  <si>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</si>
  <si>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</si>
  <si>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</si>
  <si>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</si>
  <si>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</si>
  <si>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</si>
  <si>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</si>
  <si>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</si>
  <si>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</si>
  <si>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</si>
  <si>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</si>
  <si>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</si>
  <si>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</si>
  <si>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</si>
  <si>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</si>
  <si>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</si>
  <si>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</si>
  <si>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</si>
  <si>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</si>
  <si>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</si>
  <si>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</si>
  <si>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</si>
  <si>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</si>
  <si>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</si>
  <si>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</si>
  <si>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</si>
  <si>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</si>
  <si>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</si>
  <si>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</si>
  <si>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</si>
  <si>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</si>
  <si>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</si>
  <si>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</si>
  <si>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</si>
  <si>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</si>
  <si>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</si>
  <si>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</si>
  <si>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</si>
  <si>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</si>
  <si>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</si>
  <si>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</si>
  <si>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</si>
  <si>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</si>
  <si>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</si>
  <si>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</si>
  <si>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</si>
  <si>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</si>
  <si>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</si>
  <si>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</si>
  <si>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</si>
  <si>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</si>
  <si>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</si>
  <si>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</si>
  <si>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</si>
  <si>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</si>
  <si>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</si>
  <si>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</si>
  <si>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</si>
  <si>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</si>
  <si>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</si>
  <si>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</si>
  <si>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</si>
  <si>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</si>
  <si>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</si>
  <si>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</si>
  <si>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</si>
  <si>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</si>
  <si>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</si>
  <si>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</si>
  <si>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</si>
  <si>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</si>
  <si>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</si>
  <si>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</si>
  <si>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</si>
  <si>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</si>
  <si>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</si>
  <si>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</si>
  <si>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</si>
  <si>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</si>
  <si>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</si>
  <si>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</si>
  <si>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</si>
  <si>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</si>
  <si>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</si>
  <si>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</si>
  <si>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</si>
  <si>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</si>
  <si>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</si>
  <si>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</si>
  <si>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</si>
  <si>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</si>
  <si>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</si>
  <si>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</si>
  <si>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</si>
  <si>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</si>
  <si>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</si>
  <si>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</si>
  <si>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</si>
  <si>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</si>
  <si>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</si>
  <si>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</si>
  <si>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</si>
  <si>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</si>
  <si>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</si>
  <si>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</si>
  <si>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</si>
  <si>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</si>
  <si>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</si>
  <si>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</si>
  <si>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</si>
  <si>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</si>
  <si>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</si>
  <si>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</si>
  <si>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</si>
  <si>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</si>
  <si>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</si>
  <si>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</si>
  <si>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</si>
  <si>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</si>
  <si>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</si>
  <si>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</si>
  <si>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</si>
  <si>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</si>
  <si>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</si>
  <si>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</si>
  <si>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</si>
  <si>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</si>
  <si>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</si>
  <si>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</si>
  <si>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</si>
  <si>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</si>
  <si>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</si>
  <si>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</si>
  <si>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</si>
  <si>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</si>
  <si>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</si>
  <si>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</si>
  <si>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</si>
  <si>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</si>
  <si>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</si>
  <si>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</si>
  <si>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</si>
  <si>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</si>
  <si>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</si>
  <si>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</si>
  <si>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</si>
  <si>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</si>
  <si>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</si>
  <si>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</si>
  <si>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</si>
  <si>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</si>
  <si>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</si>
  <si>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</si>
  <si>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</si>
  <si>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</si>
  <si>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</si>
  <si>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</si>
  <si>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</si>
  <si>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</si>
  <si>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</si>
  <si>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</si>
  <si>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</si>
  <si>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</si>
  <si>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</si>
  <si>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</si>
  <si>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</si>
  <si>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</si>
  <si>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</si>
  <si>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</si>
  <si>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</si>
  <si>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</si>
  <si>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</si>
  <si>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</si>
  <si>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</si>
  <si>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</si>
  <si>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</si>
  <si>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</si>
  <si>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</si>
  <si>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</si>
  <si>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</si>
  <si>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</si>
  <si>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</si>
  <si>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</si>
  <si>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</si>
  <si>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</si>
  <si>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</si>
  <si>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</si>
  <si>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</si>
  <si>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</si>
  <si>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</si>
  <si>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</si>
  <si>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</si>
  <si>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</si>
  <si>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</si>
  <si>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</si>
  <si>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</si>
  <si>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</si>
  <si>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</si>
  <si>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</si>
  <si>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</si>
  <si>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</si>
  <si>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</si>
  <si>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</si>
  <si>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</si>
  <si>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</si>
  <si>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</si>
  <si>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</si>
  <si>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</si>
  <si>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</si>
  <si>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</si>
  <si>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</si>
  <si>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</si>
  <si>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</si>
  <si>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</si>
  <si>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</si>
  <si>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</si>
  <si>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</si>
  <si>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</si>
  <si>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</si>
  <si>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</si>
  <si>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</si>
  <si>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</si>
  <si>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</si>
  <si>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</si>
  <si>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</si>
  <si>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</si>
  <si>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</si>
  <si>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</si>
  <si>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</si>
  <si>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</si>
  <si>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</si>
  <si>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</si>
  <si>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</si>
  <si>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</si>
  <si>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</si>
  <si>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</si>
  <si>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</si>
  <si>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</si>
  <si>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</si>
  <si>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</si>
  <si>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</si>
  <si>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en topográfia 42</t>
  </si>
  <si>
    <t>Auxiliar operativo 32</t>
  </si>
  <si>
    <t>Auxiliar operativo 40</t>
  </si>
  <si>
    <t>Auxiliar operativo 41</t>
  </si>
  <si>
    <t>Ayudante 42</t>
  </si>
  <si>
    <t>Ayudante 52</t>
  </si>
  <si>
    <t>Ayudante operativo 42</t>
  </si>
  <si>
    <t>Bibliotecario 31</t>
  </si>
  <si>
    <t>Bibliotecólogo 41</t>
  </si>
  <si>
    <t>Celador 41</t>
  </si>
  <si>
    <t>Celador 42</t>
  </si>
  <si>
    <t>Conductor opertativo 41</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</si>
  <si>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</si>
  <si>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</si>
  <si>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</si>
  <si>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</si>
  <si>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</si>
  <si>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</si>
  <si>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</si>
  <si>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</si>
  <si>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</si>
  <si>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</si>
  <si>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</si>
  <si>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</si>
  <si>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</si>
  <si>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</si>
  <si>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</si>
  <si>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</si>
  <si>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</si>
  <si>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</si>
  <si>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</si>
  <si>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</si>
  <si>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</si>
  <si>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</si>
  <si>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</si>
  <si>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</si>
  <si>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</si>
  <si>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</si>
  <si>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</si>
  <si>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</si>
  <si>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</si>
  <si>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</si>
  <si>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</si>
  <si>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</si>
  <si>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</si>
  <si>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</si>
  <si>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</si>
  <si>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</si>
  <si>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</si>
  <si>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</si>
  <si>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</si>
  <si>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</si>
  <si>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</si>
  <si>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</si>
  <si>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</si>
  <si>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</si>
  <si>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</si>
  <si>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</si>
  <si>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</si>
  <si>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</si>
  <si>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</si>
  <si>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</si>
  <si>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</si>
  <si>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</si>
  <si>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</si>
  <si>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</si>
  <si>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</si>
  <si>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</si>
  <si>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</si>
  <si>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</si>
  <si>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</si>
  <si>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</si>
  <si>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</si>
  <si>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Orientar y supervisar las actividades pedagogicas y convivenciales de la institucion, para el cumplimiento del proyecto educativo institucional.</t>
  </si>
  <si>
    <t>Orientar al concejo academico en la evaluacion y ajuste curricular. Proponer directrices generales al concejo academico. Realizar el seguimiento academico y convivencial de los estudiantes, para la busqueda de la excelencia educativa. Supervisar el cumplimiento de los objetivos trazados por el gobierno escolar. Orientar el grupo de docentes y supervisar el desarrollo de las actividades. Supervisar la elaboracion de los planes de estudio y los proyectos pedagogicos. Promover actividades de motivacion y fortalecimiento del sentido de identidad y pertenencia.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</si>
  <si>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</si>
  <si>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</si>
  <si>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</si>
  <si>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oara minimizar la ocurrencia de los riesgos asociados a la labor en cumplimiento de las normas de servicio interno y legislacion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</si>
  <si>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</si>
  <si>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</si>
  <si>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</si>
  <si>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quimicos.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</si>
  <si>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</si>
  <si>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quimicos.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</si>
  <si>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</si>
  <si>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quimicos.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</si>
  <si>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Sustanciar, tramitar y practicar pruebas a los procesos asignados por el superior inmediato, para el impulso de los mismos, de acuerdo con los lineamientos señalados oor la normatividad vigente.</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</si>
  <si>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</si>
  <si>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Efectuar trabajos relacionados con soldadura electrica autogena y de punto con los equipos estacionarios y portables pare prestar el servicio a las diferentes areas de la Empresa.</t>
  </si>
  <si>
    <t>Ejecutar la soldadura electrica autogena y de punto con los equipos estacionarios y portables de acuerdo con instrucciones recibidas. Interpretar de acuerdo con los parametros tecnicos los planos del taller,  esquemas, despiece, ensemble y montaje. Preparar debidamente los elementos, accesorios y componentes a soldar, observando las normas establecidas segun el lip de material y utilizando los equipos,  maquinaria, herramientas y elementos requeridos segun el caso. Garantizar el buen funcionamiento y estado general de los equipos de soldadura y demas equipos suministrados ejecutando el oportuno mantenimiento de los mismos.</t>
  </si>
  <si>
    <t>Gestionar de manera efectiva las actividades, relacionadas con Ia agenda, atencidn a clientes externos e internos y manejo de documentos para el desarrollo de las responsabilidades del area respectiva.</t>
  </si>
  <si>
    <t>Organizar la agenda del superior inmediato y/o de los funcionarios del area e informar las actividades programadas para el Optima desarrollo de las funciones de la dependencia. Gestionar la correspondencia, actas,  informes y demas documentos requeridos por el  superior inmediato. Proyectar la correspondencia del area de acuerdo con las instrucciones recibidas por el superior inmediato y acorde con las normas tecnicas vigentes para una adecuada gestion del area. Establecer los contactos necesarios para garantizar el desarrollo de las actividades del area. Atender y brindar asesoria a clientes internos y externos para garantizar un efectivo servicio.  Controlar los suministros asignados al area para un manejo eficiente de los recursos. Aplicar la normatividad en  gestion documental para garantizar un efectivo flujo de informacion. Preparar y generar oportunamente los documentos e informes necesarios. Preparar las citas a reuniones con los funcionarios de la Empresa o con los particulares requeridos por el superior inmediato. Mantener actualizado y organizado el archivo de documentos y correspondencia del area.</t>
  </si>
  <si>
    <t>Organizar la agenda del superior inmediato y/o de los funcionarios del area e informar las 
 actividades programadas. Tramitar de la documentación a traves del sistema de gestión documental, Redactar actas, memorandos, oficios y demas documentos que sean requeridos. Propiciar la comunicacion y coordinación oportuna, objetiva y directa al interior del area, entre las diferentes areas y fuera de la empresa. Gestionar y supervisar el suministro y adecuado manejo de los utiles de oficina requeridos por el area. Atender a los clientes internos y externos, con el fin de suministrar Ia información  requerida.</t>
  </si>
  <si>
    <t>Gestionar las solicitudes generadas por los funcionarios y particulares, la coordinacion de las reuniones al superior inmediato y la gestion documental, con el fin de coadyuvar al cumplimiento de las actividades propias de la misma.</t>
  </si>
  <si>
    <t>Custodiar los libros reglamentarios, la expedicion de documentos firmados por la secretaria academica y el rector para mantener actualizadas las normas serialadas por el Ministeria de Educacion Nacional y la Secretaria de Educacion Distrital.</t>
  </si>
  <si>
    <t>Custodiar y mantener actualizados los libros reglamentarios, registros, correspondencia oficial
y demas documentos oficiales. Atender las solicitudes de certificados y constancias de estudios. Verificar los libros reglamentarios del plantel, tales como registro de matriculas, valoraciones,  formularios de inscripcion, recuperaciones, de acuerdo con las instrucciones impartidas por el  rector. Preparar los diplomas, actos de grado, actas generales de graduacion, refrendacion de firmas de la secretaria academica y del rector. Ordenar el archivo academico del colegio, para atender los requerimientos de la comunidad educativa. Generar ante la Secretaria de Educacion Distrital, seccion de escalafon, la protocolizacion anual de profesores. Ordenar el proceso de matricula. Preparar actas de las reuniones del consejo academico y de la comision de evaluacion y   promoción. Participar en actividades de motivation y fortalecimiento del sentido de identidad y pertenencia.</t>
  </si>
  <si>
    <t>Recopilar, almacenar y suministrar la informacion y los datos del archivo que se requieren. Entregar a las diferentes areas la informacion solicitada que repose en el archivo de la dependencia. Organizar el archivo que ingresa y egresa del area. Ordenar los documentos que deben enviarse al archivo de gestion y central. Facilitar la gestion de servicios al cliente interno y externo.</t>
  </si>
  <si>
    <t>Garantizar el  manejo de la  informacion  y documentacion del archivo, para asegurar la actualizacion, conservacion y manejo organizado de los mismos.</t>
  </si>
  <si>
    <t>Organizar la agenda del superior inmediato y/o de los funcionarios del area e informar las
actividades programadas para el optimo desarrollo de las funciones de la dependencia. Coordinar y  digitar la infornnación necesaria para la elaboración de los informes y diligenciamiento de los  registros relacionados con el area, con el fin de asegurar la actualización oportuna de la información. Garantizar el buen manejo y devolucion de la informacion suministrada por otras areas o dependencias de la Empresa. Programar reuniones relacionadas con las actividades inherentes al area para garantizar la efectividad de los procesos. Controlar la existencia y adecuado manejo de los utiles de oficina. Atender en forma oportuna y eficiente a los usuarios y funcionarios de la Empresa. Ingresar los documentos recibidos por el area en el sistema de gestion documental, para facilitar su seguirniento y control.</t>
  </si>
  <si>
    <t>Recibir y organizar los documentos remitidos por las areas de la Empresa con el fin de garantizar la adecuada distribucion de la documentacion asegurando la continuidad de los procesos.</t>
  </si>
  <si>
    <t>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t>
  </si>
  <si>
    <t>Tramitar los documentos y correspondencia del area y entes externos con el fin de cumplir los lineamientos establecidos en los procedimientos y en el sistema de gestion documental vigente.</t>
  </si>
  <si>
    <t>Organizar la agenda del superior inmediato y/o de los funcionarios del area e informar las actividades programadas para el óptimo desarrollo de las funciones de la dependencia. Elaborar y remitir los documentos y correspondencias de caracter interno y externo que sean requeridos. Organizar y realizar seguimiento a los documentos propios del area. Identificar y solicitar los utiles de oficina requeridos por el area y controlar su disponibilidad. Orientar y suministrar información a los clientes intemos y externos apoyando el desarrollo y
ejecuten de las actividades del area de desempeño. Generar informes mediante formatos establecidos en el sistema de control de calidad para ser remitidos al superior inmediato.</t>
  </si>
  <si>
    <t>Desarrollar actividades administrativas, complementarias de las tareas propias de los niveles superiores, con el fin de alcanzar los objetivos propuestos teniendo en cuenta la normatividad y el sistema de información documental vigente.</t>
  </si>
  <si>
    <t>Coordinar y supervisar el proyecto educativo institucional, para la ejecucion de los objetivos
propuestos en el horizonte institucional. Preparar la organizacion y ejecucion para la eleccion del gobierno escolar garantizando la  participacion democratica de la comunidad educativa. Preparar el plan  operativo de la  institution y presentarlo al consejo directivo. Ejercer las funciones disciplinarias que le atribuye el manual de convivencia. Presentar la informacion oportuna a los entes de control. Preparar, definir y publicar la resolucion de calendario escolar de cada año electivo y la intensidad horaria. Liderar el consejo academico de su institucion, para orientar el proceso educativo de la institution. Desarrollar actividades de motivacion y fortalecimiento del entido de identidad y pertenencia.  Formular requerimientos a otras areas de la Empresa.</t>
  </si>
  <si>
    <t>Promover y administrar procesos y actividades pedagogicas para dar cumplimiento a la formacion de  los  estudiantes  y  al  proyecto  educativo  institucional (PEI)  y  del  gobierno  escolar, representando   legalmente   al   colegio   ante   las   autoridades   educativas  y  las  demas correspondientes, con el fin de lograr los objetivos propuestos en el horizonte institucional.</t>
  </si>
  <si>
    <t>Pagar las acreencias y obligaciones de la Empresa, previo cumplimiento de los requisitos legales e internamente establecidos, utilizando tecnologías y procedimientos de máxima seguridad y realizando las transacciones bancarias que se requiera para tal fin.</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</si>
  <si>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politicas. Intervenir en el proceso de negociación con las diferentes entidades. Designar la entidad financiera con la cual se efectuara el pago de todos los impuestos de la Empresa, previa consulta con el Director de Tesoreria.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</si>
  <si>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lntervenir en el proceso de planeacion institucional. Atender los casos especiales de los estudiantes que le sean solicitados para el rector, vicerrector, directores de grupo, comision de evaluacion y promocion. Coordinar con  los docentes el manejo de la relacion con los estudiantes. Preparar programas de promocion y prevencion de salud fisica y mental, para una optima calidad de vida de toda la comunidad educativa. Asistir a los programas y actividades desarrolladas en las direcciones de grupo. Analizar los formularios de inscription de los estudiantes uevos para definir la matricula. Desarrollar actividades de motivacion y fortalecimiento del sentido de identidad y   pertenencia, para fortalecer la identidad y compromiso institucional.</t>
  </si>
  <si>
    <t>Promover el proceso de identidad personal, desarrollo integral de la comunidad educativa y social y la identificacion de sus necesidades, para crear un ambiente optima del proceso educativo.</t>
  </si>
  <si>
    <t>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t>
  </si>
  <si>
    <t>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t>
  </si>
  <si>
    <t>Efectuar Ia operacion de valvulas y accesorios de Ia red matriz, para Ia prestación del servicio de acueducto a la ciudadania.</t>
  </si>
  <si>
    <t>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t>
  </si>
  <si>
    <t>Operar los equipos pesados de propiedad de la Empresa pare realizar el mantenimiento e inspeccian de tuberias y redes de acueducto y alcantarillado sanitario y pluvial.</t>
  </si>
  <si>
    <t>Inspeccionar diariamente los equipos a operar para comprobar el perfecto estado de funcionamiento de motor, frenos, cerraduras, asi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t>
  </si>
  <si>
    <t>Instalar en el sitio indicado los equipos necesarios. Inspeccionar y revisar las partes generales de los equipos a operar. Sunninistrar en el momento que sea necesario los combustibles, lubricantes, refrigerantes y  demas elementos requeridos. Interpretar y cumplir las señales, normas y demas medios colocados en el lugar donde labore o en las vias que transite. Llevar y mantener registros actualizados de las revisiones, cambios de lubricantes, sincronizaciones y reparaciones efectuadas en los equipos a su cargo, asi como de las Ordenes de entrega de aceites, combustibles, grasas y demas requeridos. Mantener en servicio, presentacion y aseo las herramientas y equipos. Informar permanentemente a su superior inmediato sobre el desarrollo de las actividades, con el objetivo de reportar los inconvenientes encontrados en cada una de ellas.</t>
  </si>
  <si>
    <t>Responder por la operacion de los equipos necesarios en los sitios donde sean requeridos, siguiendo las instrucciones impartidas, para realizar el mantenimiento e inspection de tuberias y redes de alcantarillado sanitario y pluvial.</t>
  </si>
  <si>
    <t>Garantizar el cumplimiento de los servicios odontologicos pactados con las companias prestadoras de los planes adicionales de salud, para que presten los servicios acordes a las necesidades e inconvenientes de los usuarios.</t>
  </si>
  <si>
    <t>Realizar seguimiento y control sobre el cumplimiento de los servicios odontologicos pactados
contractualmente con las companias prestadoras de los planes adicionales de salud. Recibir y tramitar las quejas, reclamos y sugerencias sobre los servicios odontologicos prestados por las companias prestadoras de los planes adicionales de salud. Desarrollar y controlar indicadores sobre los servicios odontologicos recibidos  por los trabajadores, pensionados y beneficiarios a traves de los planes adicionales de salud. Analizar y discutir los informes de gestion presentados por las companias prestadoras de los planes adicionales de salud. Validar la  informacion sobre utilizacion de servicios odontologicos.</t>
  </si>
  <si>
    <t>Realizar en coordinacion con los profesionales del area, actividades que permitan establecer un estilo de vida saludable. Participar en el sub-programa de medicina preventiva y del trabajo de salud ocupacional en la  Empresa. Realizar auditorias y participar en las interventorias a los contratos del area. Ejecutar planes de intervencion de acuerdo con el diagnostico de salud y de conformidad con las disposiciones generadas. Ejercer las actividades del sistema de atencion de emergencias. Ejecutar los programas de vigilancia epidemiologica. Participar en el proceso de reincorporacion laboral. Realizar visitas medicas domiciliarias a los usuarios que asi lo requieran. Planear el programa de ejecucion de los servicios, con base en los requerimientos de las areas receptoras. Validar la informacion sobre utilizacion de servicios, reportada par las compañias contratadas. Asistir a los funcionarios de la Empresa cuando al interior de sus instalaciones presenten algun   evento agudo de salud. Participar y desarrollar actividades que promuevan la salud y prevengan las enfermedades en los trabajadores y estudiantes del Colegio Ramon B. Jimeno.</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</si>
  <si>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</si>
  <si>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</si>
  <si>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Realizar el mantenimiento locativo (pintura, poda, limpieza) de los lugares que se le asignen. Vigilar las fuentes hidrograficas de la zona. Guiar las visitas programadas a los predios, informando sobre las precauciones y
recomendaciones que se tienen establecidas para los visitantes. Cuidar los semovientes de la Empresa, suministrandoles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conservacion.</t>
  </si>
  <si>
    <t>Efectuar la localizacion y reparacion de los daños en las redes de acueducto, accesorios, acometidas,  reparar  las  valvulas  necesarias  y demas  actividades complementarias  para adelantar los trabajos, con el fin de reestablecer el suministro del servicio a la ciudadania.</t>
  </si>
  <si>
    <t>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t>
  </si>
  <si>
    <t>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t>
  </si>
  <si>
    <t>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t>
  </si>
  <si>
    <t>Programar, desarrollar y evaluar las actividades del area respectiva en el plan de estudio, proyecto pedagogico y actividades complementarias. Analizar los resultados de la evaluacion academica definida en el consejo academico aplicando las estrategias metodologicas a que de lugar. Realizar informes de rendimiento de los estudiantes a su cargo, al termino de cada uno de los periodos. Asistir a los comites en los que sea requerido y asumir la responsabilidad en los organos de gobierno escolar donde haya sido designado elegido. Realizar actividades de motivatcon y fortalecimiento del sentido de identidad y pertenencia. Realizar el manejo convivencial de los estudiantes en todas las actividades dentro y fuera del colegio.</t>
  </si>
  <si>
    <t>Promover el proceso de formacion de los estudiantes dentro del memo del proyecto educativo institucional y la Empresa, para el logro de los objetivos propuestos en el horizonte institucional.</t>
  </si>
  <si>
    <t>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t>
  </si>
  <si>
    <t>Responder por la operacion, funcionamiento y mantenimiento de los vehiculos tales como: vehiculos, volquetas, carrotanques, camiones, furgones y similares, para cumplir con el trasporte de personal o de elementos del area siguiendo las instrucciones precisas que le sean proporcionadas.</t>
  </si>
  <si>
    <t>Vigilar las dependencies, predios, materiales y equipos de la Empresa con el fin de preservar y conservar los bienes de Ia misma.</t>
  </si>
  <si>
    <t>Vigilar las dependencias de la Empresa tales como edificios, plantas, oficinas, predios, estaciones, y depositos, haciendo los recorridos establecidos y de acuerdo con Ia periodicidad programada. Supervisar y registrar la entrada y salida de vehiculos a las instalaciones de la Empresa. Controlar Ia entrada o salida de funcionarios de la Empresa y de personas extranas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</si>
  <si>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fisica y de los bienes encontrados en la misma, para garantizar la proteccian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</si>
  <si>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esten en buen funcionanrtiento, actualizados y que los informes correspondan a la realidad de la prestación del servicio.</t>
  </si>
  <si>
    <t>Recibir y atender las necesidades de informacion de la comunidad educativa, mediante la provision de material bibliografico para el cumplimiento de la programacion de las actividades academicas.</t>
  </si>
  <si>
    <t>Suministrar el material bibliografico y atender las consultas de la comunidad educativa cuando este lo requiera. Archivar, rotular y codificar el material bibliografico. Preparar el plan operativo de la biblioteca y el proyecto de reglamento interno. Actualizar el registro de utilizacion del servicio y el control de los prestamos realizados. Actualizar la base de datos que contenga la informacion del material bibliografico. Aplicar mecanismos de motivacion y fortalecimiento del sentido de identidad y pertenencia en   las actividades que realize.</t>
  </si>
  <si>
    <t>Mantener actualizada la documentacion  funcional  de los procesos impactados, realizando ajustes a la herramienta y/o nuevas versiones, con el fin de conserver el soporte tecnico documentado de los nuevos desarrollos.</t>
  </si>
  <si>
    <t>Actualizar la documentacion de los procesos impactados per las herramientas informaticas. Elaborar la documentacion funcional que surja para ajustes o nuevos desarrollos integrados al sistema. Informar a los funcionarios del area los cambios en la documentacion funcional del sistema. Realizar un muestreo sobre los diferentes tipos de documentacion funcional para hacer seguimiento a la calidad de la informacion y determinar el estado de actualizacion de la misma. Realizar seguimiento de los desarrollos Ilevados a cabo, segun requerimientos y necesidades de las areas.</t>
  </si>
  <si>
    <t>Auxiliar técnico salud ocupacional 40</t>
  </si>
  <si>
    <t>Auxiliar técnico zonas 40</t>
  </si>
  <si>
    <t>Realizar actividades operativas y de archivo documental relacionadas con los planes adicionales de salud, Programa de Salud Ocupacional y Subprograma de Medicina Preventiva y del Trabajo, con el fin de cumlir con los procedimientos del área prestar un servicio oportuno efectivo a los pacientes.</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</si>
  <si>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</si>
  <si>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Asistir a reuniones y eventos de gestion social que le sean asignados. Brindar apoyo logistico requerido por el superior inmediato para Ia organization y ejecucion. Realizar capacitation a las comunidades de la zona asignada, relacionada con los programas de extension social de la Empresa. Consolidar la informacion relacionada con los programas de extension social, las actividades de seguimiento al operador comercial, las actividades desarrolladas con la comunidad. Efectuar las actividades para el cumplimiento del plan de gestion social en obras en los proyectos asignados. Realizar informes de gestion requeridos por el superior inmediato.</t>
  </si>
  <si>
    <t>Realizar las actividades encomendadas por su superior inmediato relacionadas con programas de extension social, asuntos comerciales, operativos y de obras, con el fin de apoyar la implementacien de la Politica Social de la Empresa.</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</si>
  <si>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</si>
  <si>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</si>
  <si>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</si>
  <si>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logisticas en las obras de reconstruction, mantenimiento preventivo y correctivo de Ia red de acueducto, para evitar inconvenientes que afecten a Ia ciudadania</t>
  </si>
  <si>
    <t>Organizar los recorridos conforme a la programación establecida por el superior inmediato. Brindar la asistencia tecnica y logistica requerida por las comisiones de mantenimiento de la zona asignada y verificar que los trabajos se ejecuten conforme a las tacnicas establecidas. Informar al superior  inmediato sobre el desarrollo de los trabajos encomendados, los inconvenientes o dificultades en la ejecución de los mismos. lnterpretar los planos de la red como guia para localizar los darios, efectuar las operaciones de los accesorios de la red o pedir el apoyo tecnico necesario para darle solution a los daños. Coordinar los trabajos realizados por el personal de nivel inferior que forma parte de Ia comision en el mantenimiento de redes matrices y menores. Ejecutar el mantenimiento de los vehiculos tales como: camiones, volquetas, furgones y similares. Operar el vehiculo asignado, tomando las medidas necesarias, para   su correcto funcionamiento y conservacion, conforme a las normas y reglamentos establecidos por la Empresa y las autoridades de transito.</t>
  </si>
  <si>
    <t>Preparar el material y ejecutar las labores necesarias con el objetivo de dar cumplirniento de las actividades de la comision de topografia.</t>
  </si>
  <si>
    <t>Preparar y transporter el material, elementos y herramientas necesarios. Ejecutar las actividades en terreno centrando y nivelando los instrumentos de topografia y equipos de reflexion. Ejecutar las actividades en terreno,  abriendo troches, preparando mezcla y fundiendo mohones, de acuerdo con las instrucciones recibidas. Realizar inspeccion a los pozos de aguas negras, Iluvias, rios, canos y quebradas. Informer al topografo sobre las actividades desarrolladas.</t>
  </si>
  <si>
    <t>Dar soporte en Ia elaboración de registros e informes y en la ejecución de actividades del area con el fin de contribuir al curnplimiento de los objetivos establecidos por la misma.</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</si>
  <si>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</si>
  <si>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Desarrollar labores asistenciales relacionadas con los procesos y actividades inherentes al area conforme a los lineamientos establecidos para su adecuado funcionamiento.</t>
  </si>
  <si>
    <t>Responder por la información, informes y documentos en general que hacen parte del archivo del area de acuerdo a los procedimientos y la normatividad sabre el manejo de archivo. Preparar, en coordinación  con  el  equipo  de  trabajo  y/o  superior  inmediato, las presentaciones, cuadros, fichas tacnicas y documentos en general, relacionadas con los procedimientos del area. Atender a los usuarios en lo relacionado con la entrega y recibo de documentos y en el suministro de información pertinente a los procesos del area teniendo en cuenta las directrices del superior inmediato. Coordinar con el superior inmediato la disponibilidad de los recursos y equipos asignados al  area.</t>
  </si>
  <si>
    <t>Llevar el registro y control de la información del area y asegurar la realización de las actividades de soporte administrativo y tecnico mediante los procedimientos establecidos por el area.</t>
  </si>
  <si>
    <t>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t>
  </si>
  <si>
    <t>Instalar, revisar, reparar o cambiar elementos de reposicion de mantenimient. Tomar las medidas, hacer trazos necesarios y pasar los niveles. Realizar el mezclado de materiales y vaciado de concreto, necesarios para las  construcciones o reparaciones de las obras adelantadas por la zona. Hacer excavaciones, movilizar tuberias y accesorios pare efectuar empates, prolongaciones y renovaciones en las redes de la Empresa de acuerdo a las instrucciones impartidas por su superior inmediato. Mantener en estado de servicio y funcionamiento los equipos,  herramientas y demas elementos que se le confien, para desempeñar sus funciones y ademas responder por los daños o desperfectos distintos al desgaste natural. Informar a su superior inmediato sobre el desarrollo de sus funciones, con el objetivo de reporter los inconvenientes que se le presenten. Operar el vehiculo asignado, tomando las medidas necesarias, para su correcto funcionamiento y conservacion, conforme a las normas y reglamentos establecidos por Ia Empresa y las autoridades de transito.</t>
  </si>
  <si>
    <t>Ejecutar labores de mantenimiento en terreno, con el objetivo de reparar elementos de la red de acueducto o alcantarillado.</t>
  </si>
  <si>
    <t>orden de prestacion de servicios</t>
  </si>
  <si>
    <t>Accidente de Tránsito</t>
  </si>
  <si>
    <t>locativo (2)</t>
  </si>
  <si>
    <t>inmersión ( lluvias, crecientes de rios y quebradas, caidas desde tarabitas, puentes y medios de trasnporte)</t>
  </si>
  <si>
    <t>contusiones, laseraciones, afectaciones del sistema respiratorio</t>
  </si>
  <si>
    <t>muerte</t>
  </si>
  <si>
    <t>capacitación en salvamento acuatico y primer respondiente</t>
  </si>
  <si>
    <t>CONTROL DE CAMBIOS EN LA ACTUALIZACIÓN</t>
  </si>
  <si>
    <t>INSUMO</t>
  </si>
  <si>
    <t>DESCRIPCIÓN DETALLADA DE LA ACTUALIZACIÓN</t>
  </si>
  <si>
    <t>Formato: M4F0702F10</t>
  </si>
  <si>
    <t>NOMBRE CENTRO DE TRABAJO Y/O PROCESO: DIRECCIÓN DE SERVICIOS TÉCNICOS - AGUAS TRATADAS</t>
  </si>
  <si>
    <t>CENTRO DE TRABAJO Y/O PROCESO: GERENCIA DE TECNOLOGÍA</t>
  </si>
  <si>
    <t>DIRECCIÓN DE SERVICIOS TÉCNICOS - AGUAS TRATADAS</t>
  </si>
  <si>
    <t>Efectuar y validar los ensayos los analisis de suelos, cementos, tuberias y concretos de rutina y especiales y demas ensayos asociados, pare cumplir con lo exigido par las normas tecnicas de calidad internacional para laboratorios.</t>
  </si>
  <si>
    <t xml:space="preserve">1,  Efectuar y controlar la correcta y oportuna realizacion de ensayos e inspecciones de campo y 
 pruebas de laboratorio sobre suelos, concretos y otros materiales operando los equipos del 
 laboratorio, presenter los resultados y conserver las muestras en el laboratorio. 2. Alistar la instrumentacion  necesaria,  para Ia toma de datos  segun lo establecido en el 
 procedimiento de toma y recepcion de materiales. 3.  Informar sobre el mantenimiento periodico de los equipos asi como los ajustes de calibracion al superior inmediato sobre las anomalias y deficiencias que presenten. 4.  Realizar muestreos de suelos y materiales, verificando que cumplan las especificaciones   tecnicas estipuladas para Ia obra, con los materiales o elementos que se deben utilizar. 5.  Gestionar la recoleccion y validacion de los resultados analiticos, registrandolos en el formato   correspondiente con el proposito de revisar y analizar los datos emitidos, de acuerdo con lo  establecido en el procedimiento de laboratorio. 6.  Controlar que las pruebas se realicen dentro de los tiempos idoneos y las muestras se  mantengan en las condiciones de preservacion adecuadas. 7.  Mantener actualizado acerca de los metodos de ensayos y normas. </t>
  </si>
  <si>
    <t>si</t>
  </si>
  <si>
    <t>Se  recomienda realizar  programa  preventivo  de  fumigacion, Implementar  el uso de  gel  antibacterial</t>
  </si>
  <si>
    <t>ELEMENTOS DE PROTECCIÓN PERSONAL DE ACUERDO AL MANUAL DE E.P.P. DE LA EMPRESA</t>
  </si>
  <si>
    <t>Se  recomienda  realizar  mantenimiento  preventivo a  los  centros de computo,ajustar puestos de  trabajo de  acuerdo con los  requerimientos  minimos estandarizados.</t>
  </si>
  <si>
    <t>Continuar con el desarrollo del programa de riesgo psicosocial con el fin de retroalimentar acerca del y manejo de estrés, así como factores internos y externos que desarrollen a mayor nivel este riesgo.</t>
  </si>
  <si>
    <t>Implementar programa de orden y aseo 5 S ,jornadas de orden y aseo y  reciclaje</t>
  </si>
  <si>
    <t>Sensibilizar  al personal en la  importancia de  reportar actos  y condiciones  inseguras</t>
  </si>
  <si>
    <t>Ubicación de equipos portátiles de extinción de incendios cerca al área que garanticen una oportuna atención ante un evento por fuego incipiente.</t>
  </si>
  <si>
    <t>Inspeccionar todos los elementos de emergencia para la atención de la contingencia</t>
  </si>
  <si>
    <t>Realizar el alistamiento de los materiales, equipos y demas, para el normal desarrollo de las actividades del laboratorio y el cumplimiento de los servicios acordados.</t>
  </si>
  <si>
    <t>1. Realizar el lavado de los materiales empleados en el laboratorio para el desarrollo de las
tecnicas analiticas y de los recipientes que contienen muestras y demas elementos que se requieran, de forma cuidadosa y cumpliendo con los procedimientos establecidos en el sistema de gestion de calidad. 2.  Realizar las actividades de toma, transporte y organizacion de muestras 3.  Efectuar el  alistamiento,  adecuado y oportuno,  de los  materiales,  equipos,  neveras,
reactivos y demas.  4.  Reportar y registrar el material que encuentre en mal estado.  5.  Reportar sus necesidades de elementos y suministros, para desarrollar su trabajo en forma
oportuna y eficiente.6.  Aplicar  las  normas  de  salud  ocupacional  y  manejo  ambiental  establecidas  en  los procedimientos  del  laboratorio  e  informer  oportunamente  de  las  irregularidades  o situaciones de riesgo en su area y en la Empresa en general.</t>
  </si>
  <si>
    <t>Realizar labores dirigidas al apoyo de la Dirección de servicios técnicos en el laboratorio de aguas tratadas.</t>
  </si>
  <si>
    <t>Apoyar en las labores de analisis fisico quimicos y demás estrategias tendientes a mejorar los diferentes procesos del laboratorio de aguas tratadas.</t>
  </si>
  <si>
    <t>se cambio el número de expuestos del cargo tecnológo operativo nivel 31 de 2 trabajadores a 1 trabajador.</t>
  </si>
  <si>
    <t>Implementar  el uso de  gel  antibacterial</t>
  </si>
  <si>
    <t>MATRIZ DE IDENTIFICACIÓN DE PELIGROS</t>
  </si>
  <si>
    <t>se modificó el control operacional al cargo ayudante operativo nivel 42 en el peligro de PARASITOS, BACTERIAS, VIRUS Y HONGOS</t>
  </si>
  <si>
    <t>se cambio el número de expuestos del cargo ayudante operativo nivel 42 de 1 trabajador a 3 trabajadores.</t>
  </si>
  <si>
    <t>BASE DE TRABAJO EN ALTURAS</t>
  </si>
  <si>
    <t>se agregó al cargo ayudante operativo nivel 42 el peligro de TRABAJO EN ALTURAS.</t>
  </si>
  <si>
    <t>químico</t>
  </si>
  <si>
    <t>psicosocial</t>
  </si>
  <si>
    <t>condiciones de seguridad</t>
  </si>
  <si>
    <t>fenómenos naturales</t>
  </si>
  <si>
    <t>biológico</t>
  </si>
  <si>
    <t>NS-040</t>
  </si>
  <si>
    <t>Se agregó columna en la cual se estipula la clasificación del peligro</t>
  </si>
  <si>
    <t>se cambio el número de expuestos del cargo orden de prestación de servicios de 2 trabajadores a 15 trabajadores.</t>
  </si>
  <si>
    <t>ELABORACIÓN                                            ACTUALIZACIÓN                                               FECHA: 23 DE AGOSTO DE 2018</t>
  </si>
  <si>
    <t>EDIFICIO CENTRAL DE OPERACIONES - ECO</t>
  </si>
  <si>
    <t>BASE DE PERSONAL</t>
  </si>
</sst>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Calibri"/>
      <family val="2"/>
      <scheme val="minor"/>
    </font>
    <font>
      <sz val="10"/>
      <color theme="1"/>
      <name val="Arial"/>
      <family val="2"/>
    </font>
    <font>
      <b/>
      <sz val="10"/>
      <name val="Arial"/>
      <family val="2"/>
    </font>
    <font>
      <sz val="10"/>
      <name val="Arial"/>
      <family val="2"/>
    </font>
    <font>
      <sz val="8"/>
      <color theme="1"/>
      <name val="Calibri"/>
      <family val="2"/>
      <scheme val="minor"/>
    </font>
    <font>
      <sz val="8"/>
      <color theme="1"/>
      <name val="Trebuchet MS"/>
      <family val="2"/>
    </font>
    <font>
      <b/>
      <sz val="14"/>
      <name val="Arial"/>
      <family val="2"/>
    </font>
    <font>
      <b/>
      <sz val="9"/>
      <name val="Aharoni"/>
      <charset val="177"/>
    </font>
    <font>
      <sz val="10"/>
      <color indexed="8"/>
      <name val="Arial"/>
      <family val="2"/>
    </font>
    <font>
      <sz val="11"/>
      <color indexed="8"/>
      <name val="Calibri"/>
      <family val="2"/>
    </font>
    <font>
      <b/>
      <sz val="12"/>
      <color theme="1"/>
      <name val="Calibri"/>
      <family val="2"/>
      <scheme val="minor"/>
    </font>
    <font>
      <b/>
      <sz val="10"/>
      <color theme="1"/>
      <name val="Arial"/>
      <family val="2"/>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4" tint="0.39997558519241921"/>
        <bgColor indexed="64"/>
      </patternFill>
    </fill>
  </fills>
  <borders count="37">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thin">
        <color indexed="64"/>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cellStyleXfs>
  <cellXfs count="159">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1" fillId="3" borderId="13" xfId="0" applyFont="1" applyFill="1" applyBorder="1" applyAlignment="1">
      <alignment vertical="center" textRotation="90"/>
    </xf>
    <xf numFmtId="0" fontId="1" fillId="4" borderId="13" xfId="0" applyFont="1" applyFill="1" applyBorder="1" applyAlignment="1">
      <alignment vertical="center" wrapText="1"/>
    </xf>
    <xf numFmtId="0" fontId="2" fillId="4" borderId="13" xfId="0" applyFont="1" applyFill="1" applyBorder="1" applyAlignment="1" applyProtection="1">
      <alignment vertical="center" wrapText="1"/>
      <protection locked="0"/>
    </xf>
    <xf numFmtId="0" fontId="1" fillId="4" borderId="13"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4" fillId="4" borderId="13" xfId="0" applyFont="1" applyFill="1" applyBorder="1" applyAlignment="1">
      <alignment horizontal="center" vertical="center"/>
    </xf>
    <xf numFmtId="0" fontId="3" fillId="4" borderId="13" xfId="0" applyFont="1" applyFill="1" applyBorder="1" applyAlignment="1">
      <alignment horizontal="justify" vertical="center" wrapText="1"/>
    </xf>
    <xf numFmtId="0" fontId="1" fillId="4" borderId="14"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4" fillId="4" borderId="14" xfId="0" applyFont="1" applyFill="1" applyBorder="1" applyAlignment="1">
      <alignment horizontal="center" vertical="center"/>
    </xf>
    <xf numFmtId="0" fontId="2" fillId="2" borderId="2" xfId="0" applyFont="1" applyFill="1" applyBorder="1" applyAlignment="1" applyProtection="1">
      <alignment horizontal="center" vertical="center" wrapText="1"/>
      <protection locked="0"/>
    </xf>
    <xf numFmtId="0" fontId="1" fillId="4" borderId="17" xfId="0" applyFont="1" applyFill="1" applyBorder="1" applyAlignment="1">
      <alignment vertical="center" wrapText="1"/>
    </xf>
    <xf numFmtId="0" fontId="3" fillId="4" borderId="17" xfId="0" applyFont="1" applyFill="1" applyBorder="1" applyAlignment="1" applyProtection="1">
      <alignment vertical="center" wrapText="1"/>
      <protection locked="0"/>
    </xf>
    <xf numFmtId="0" fontId="2" fillId="4" borderId="17" xfId="0" applyFont="1" applyFill="1" applyBorder="1" applyAlignment="1" applyProtection="1">
      <alignment vertical="center" wrapText="1"/>
      <protection locked="0"/>
    </xf>
    <xf numFmtId="0" fontId="1" fillId="4" borderId="17" xfId="0" applyFont="1" applyFill="1" applyBorder="1" applyAlignment="1">
      <alignment horizontal="center" vertical="center" wrapText="1"/>
    </xf>
    <xf numFmtId="0" fontId="0" fillId="4" borderId="17" xfId="0" applyFill="1" applyBorder="1" applyAlignment="1">
      <alignment horizontal="center" vertical="center" wrapText="1"/>
    </xf>
    <xf numFmtId="0" fontId="4" fillId="4" borderId="17" xfId="0" applyFont="1" applyFill="1" applyBorder="1" applyAlignment="1">
      <alignment horizontal="center" vertical="center"/>
    </xf>
    <xf numFmtId="0" fontId="0" fillId="6" borderId="0" xfId="0" applyFill="1"/>
    <xf numFmtId="0" fontId="9" fillId="7" borderId="18" xfId="9" applyFont="1" applyFill="1" applyBorder="1" applyAlignment="1">
      <alignment horizontal="center"/>
    </xf>
    <xf numFmtId="0" fontId="9" fillId="0" borderId="19" xfId="9" applyFont="1" applyFill="1" applyBorder="1" applyAlignment="1">
      <alignment wrapText="1"/>
    </xf>
    <xf numFmtId="0" fontId="9" fillId="6" borderId="19" xfId="9" applyFont="1" applyFill="1" applyBorder="1" applyAlignment="1">
      <alignment wrapText="1"/>
    </xf>
    <xf numFmtId="0" fontId="0" fillId="4" borderId="12" xfId="0" applyFill="1" applyBorder="1" applyAlignment="1">
      <alignment horizontal="center" vertical="center" wrapText="1"/>
    </xf>
    <xf numFmtId="0" fontId="0" fillId="4" borderId="13" xfId="0" applyFill="1" applyBorder="1" applyAlignment="1">
      <alignment horizontal="center" vertical="center" wrapText="1"/>
    </xf>
    <xf numFmtId="0" fontId="5" fillId="0" borderId="21" xfId="0" applyFont="1" applyBorder="1" applyAlignment="1" applyProtection="1">
      <alignment horizontal="center" vertical="center" wrapText="1" shrinkToFit="1"/>
    </xf>
    <xf numFmtId="0" fontId="5" fillId="0" borderId="22" xfId="0" applyFont="1" applyBorder="1" applyAlignment="1" applyProtection="1">
      <alignment horizontal="center" vertical="center" wrapText="1" shrinkToFit="1"/>
    </xf>
    <xf numFmtId="0" fontId="5" fillId="0" borderId="12" xfId="0" applyFont="1" applyBorder="1" applyAlignment="1" applyProtection="1">
      <alignment horizontal="center" vertical="center" wrapText="1" shrinkToFit="1"/>
    </xf>
    <xf numFmtId="0" fontId="5" fillId="0" borderId="13" xfId="0" applyFont="1" applyBorder="1" applyAlignment="1" applyProtection="1">
      <alignment horizontal="center" vertical="center" wrapText="1" shrinkToFit="1"/>
    </xf>
    <xf numFmtId="0" fontId="0" fillId="4" borderId="14" xfId="0" applyFill="1" applyBorder="1" applyAlignment="1">
      <alignment horizontal="center" vertical="center" wrapText="1"/>
    </xf>
    <xf numFmtId="0" fontId="5" fillId="0" borderId="23" xfId="0" applyFont="1" applyBorder="1" applyAlignment="1" applyProtection="1">
      <alignment horizontal="center" vertical="center" wrapText="1" shrinkToFit="1"/>
    </xf>
    <xf numFmtId="0" fontId="5" fillId="0" borderId="14" xfId="0" applyFont="1" applyBorder="1" applyAlignment="1" applyProtection="1">
      <alignment horizontal="center" vertical="center" wrapText="1" shrinkToFit="1"/>
    </xf>
    <xf numFmtId="0" fontId="0" fillId="0" borderId="20" xfId="0" applyFill="1" applyBorder="1"/>
    <xf numFmtId="0" fontId="0" fillId="0" borderId="20" xfId="0" applyFill="1" applyBorder="1" applyAlignment="1">
      <alignment wrapText="1"/>
    </xf>
    <xf numFmtId="0" fontId="9" fillId="0" borderId="20" xfId="9" applyFont="1" applyFill="1" applyBorder="1" applyAlignment="1">
      <alignment wrapText="1"/>
    </xf>
    <xf numFmtId="0" fontId="10" fillId="0" borderId="20" xfId="0" applyFont="1" applyBorder="1" applyAlignment="1">
      <alignment horizontal="center"/>
    </xf>
    <xf numFmtId="0" fontId="10" fillId="0" borderId="20" xfId="0" applyFont="1" applyBorder="1" applyAlignment="1">
      <alignment horizontal="center" wrapText="1"/>
    </xf>
    <xf numFmtId="0" fontId="0" fillId="0" borderId="20" xfId="0" applyFont="1" applyBorder="1" applyAlignment="1">
      <alignment horizontal="justify" vertical="center" wrapText="1"/>
    </xf>
    <xf numFmtId="0" fontId="0" fillId="0" borderId="20" xfId="0" applyFont="1" applyBorder="1" applyAlignment="1">
      <alignment horizontal="justify" vertical="center"/>
    </xf>
    <xf numFmtId="0" fontId="2" fillId="2" borderId="2" xfId="0" applyFont="1" applyFill="1" applyBorder="1" applyAlignment="1" applyProtection="1">
      <alignment horizontal="center" vertical="center" wrapText="1"/>
      <protection locked="0"/>
    </xf>
    <xf numFmtId="0" fontId="9" fillId="6" borderId="24" xfId="9" applyFont="1" applyFill="1" applyBorder="1" applyAlignment="1">
      <alignment wrapText="1"/>
    </xf>
    <xf numFmtId="0" fontId="2" fillId="0" borderId="3" xfId="0" applyFont="1" applyBorder="1" applyAlignment="1"/>
    <xf numFmtId="0" fontId="2" fillId="0" borderId="4" xfId="0" applyFont="1" applyBorder="1" applyAlignment="1"/>
    <xf numFmtId="0" fontId="2" fillId="0" borderId="5" xfId="0" applyFont="1" applyBorder="1" applyAlignment="1"/>
    <xf numFmtId="0" fontId="2" fillId="0" borderId="6" xfId="0" applyFont="1" applyBorder="1" applyAlignment="1"/>
    <xf numFmtId="0" fontId="2" fillId="0" borderId="1" xfId="0" applyFont="1" applyBorder="1" applyAlignment="1"/>
    <xf numFmtId="0" fontId="2" fillId="0" borderId="7" xfId="0" applyFont="1" applyBorder="1" applyAlignment="1"/>
    <xf numFmtId="0" fontId="2" fillId="0" borderId="8" xfId="0" applyFont="1" applyBorder="1" applyAlignment="1"/>
    <xf numFmtId="0" fontId="2" fillId="0" borderId="9" xfId="0" applyFont="1" applyBorder="1" applyAlignment="1"/>
    <xf numFmtId="0" fontId="2" fillId="0" borderId="10" xfId="0" applyFont="1" applyBorder="1" applyAlignment="1"/>
    <xf numFmtId="0" fontId="1" fillId="8" borderId="17" xfId="0" applyFont="1" applyFill="1" applyBorder="1" applyAlignment="1">
      <alignment horizontal="center" vertical="center" wrapText="1"/>
    </xf>
    <xf numFmtId="0" fontId="0" fillId="8" borderId="17" xfId="0" applyFill="1" applyBorder="1" applyAlignment="1">
      <alignment horizontal="center" vertical="center" wrapText="1"/>
    </xf>
    <xf numFmtId="0" fontId="3" fillId="8" borderId="17" xfId="0" applyFont="1" applyFill="1" applyBorder="1" applyAlignment="1">
      <alignment horizontal="center" vertical="center" wrapText="1"/>
    </xf>
    <xf numFmtId="0" fontId="4" fillId="8" borderId="17" xfId="0" applyFont="1" applyFill="1" applyBorder="1" applyAlignment="1">
      <alignment horizontal="center" vertical="center"/>
    </xf>
    <xf numFmtId="0" fontId="0" fillId="8" borderId="12" xfId="0" applyFill="1" applyBorder="1" applyAlignment="1">
      <alignment horizontal="center" vertical="center" wrapText="1"/>
    </xf>
    <xf numFmtId="0" fontId="5" fillId="8" borderId="12" xfId="0" applyFont="1" applyFill="1" applyBorder="1" applyAlignment="1" applyProtection="1">
      <alignment horizontal="center" vertical="center" wrapText="1" shrinkToFit="1"/>
    </xf>
    <xf numFmtId="0" fontId="3" fillId="8" borderId="13" xfId="0" applyFont="1" applyFill="1" applyBorder="1" applyAlignment="1">
      <alignment horizontal="center" vertical="center" wrapText="1"/>
    </xf>
    <xf numFmtId="0" fontId="4" fillId="8" borderId="13" xfId="0" applyFont="1" applyFill="1" applyBorder="1" applyAlignment="1">
      <alignment horizontal="center" vertical="center"/>
    </xf>
    <xf numFmtId="0" fontId="0" fillId="8" borderId="13" xfId="0" applyFill="1" applyBorder="1" applyAlignment="1">
      <alignment horizontal="center" vertical="center" wrapText="1"/>
    </xf>
    <xf numFmtId="0" fontId="5" fillId="8" borderId="13" xfId="0" applyFont="1" applyFill="1" applyBorder="1" applyAlignment="1" applyProtection="1">
      <alignment horizontal="center" vertical="center" wrapText="1" shrinkToFit="1"/>
    </xf>
    <xf numFmtId="0" fontId="1" fillId="8" borderId="16" xfId="0" applyFont="1" applyFill="1" applyBorder="1" applyAlignment="1">
      <alignment horizontal="center" vertical="center" wrapText="1"/>
    </xf>
    <xf numFmtId="0" fontId="0" fillId="8" borderId="16" xfId="0" applyFill="1" applyBorder="1" applyAlignment="1">
      <alignment horizontal="center" vertical="center" wrapText="1"/>
    </xf>
    <xf numFmtId="0" fontId="3" fillId="8" borderId="14" xfId="0" applyFont="1" applyFill="1" applyBorder="1" applyAlignment="1">
      <alignment horizontal="center" vertical="center" wrapText="1"/>
    </xf>
    <xf numFmtId="0" fontId="4" fillId="8" borderId="14" xfId="0" applyFont="1" applyFill="1" applyBorder="1" applyAlignment="1">
      <alignment horizontal="center" vertical="center"/>
    </xf>
    <xf numFmtId="0" fontId="4" fillId="8" borderId="16" xfId="0" applyFont="1" applyFill="1" applyBorder="1" applyAlignment="1">
      <alignment horizontal="center" vertical="center"/>
    </xf>
    <xf numFmtId="0" fontId="0" fillId="8" borderId="14" xfId="0" applyFill="1" applyBorder="1" applyAlignment="1">
      <alignment horizontal="center" vertical="center" wrapText="1"/>
    </xf>
    <xf numFmtId="0" fontId="5" fillId="8" borderId="14" xfId="0" applyFont="1" applyFill="1" applyBorder="1" applyAlignment="1" applyProtection="1">
      <alignment horizontal="center" vertical="center" wrapText="1" shrinkToFit="1"/>
    </xf>
    <xf numFmtId="0" fontId="1" fillId="4" borderId="12"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4" fillId="4" borderId="12" xfId="0" applyFont="1" applyFill="1" applyBorder="1" applyAlignment="1">
      <alignment horizontal="center" vertical="center"/>
    </xf>
    <xf numFmtId="0" fontId="1" fillId="4" borderId="16" xfId="0" applyFont="1" applyFill="1" applyBorder="1" applyAlignment="1">
      <alignment horizontal="center" vertical="center" wrapText="1"/>
    </xf>
    <xf numFmtId="0" fontId="0" fillId="4" borderId="16" xfId="0" applyFill="1" applyBorder="1" applyAlignment="1">
      <alignment horizontal="center" vertical="center" wrapText="1"/>
    </xf>
    <xf numFmtId="0" fontId="4" fillId="4" borderId="16" xfId="0" applyFont="1" applyFill="1" applyBorder="1" applyAlignment="1">
      <alignment horizontal="center" vertical="center"/>
    </xf>
    <xf numFmtId="0" fontId="1" fillId="8" borderId="12" xfId="0" applyFont="1" applyFill="1" applyBorder="1" applyAlignment="1">
      <alignment horizontal="center" vertical="center" wrapText="1"/>
    </xf>
    <xf numFmtId="0" fontId="3" fillId="8" borderId="12" xfId="0" applyFont="1" applyFill="1" applyBorder="1" applyAlignment="1">
      <alignment horizontal="center" vertical="center" wrapText="1"/>
    </xf>
    <xf numFmtId="0" fontId="4" fillId="8" borderId="12" xfId="0" applyFont="1" applyFill="1" applyBorder="1" applyAlignment="1">
      <alignment horizontal="center" vertical="center"/>
    </xf>
    <xf numFmtId="0" fontId="1" fillId="8" borderId="13"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1" fillId="3" borderId="11" xfId="0" applyFont="1" applyFill="1" applyBorder="1" applyAlignment="1">
      <alignment horizontal="center" vertical="center" textRotation="90"/>
    </xf>
    <xf numFmtId="0" fontId="1" fillId="3" borderId="15" xfId="0" applyFont="1" applyFill="1" applyBorder="1" applyAlignment="1">
      <alignment horizontal="center" vertical="center" textRotation="90"/>
    </xf>
    <xf numFmtId="0" fontId="1" fillId="3" borderId="17" xfId="0" applyFont="1" applyFill="1" applyBorder="1" applyAlignment="1">
      <alignment horizontal="center" vertical="center" textRotation="90"/>
    </xf>
    <xf numFmtId="0" fontId="2" fillId="8" borderId="11" xfId="0" applyFont="1" applyFill="1" applyBorder="1" applyAlignment="1" applyProtection="1">
      <alignment horizontal="center" vertical="center" wrapText="1"/>
      <protection locked="0"/>
    </xf>
    <xf numFmtId="0" fontId="2" fillId="8" borderId="15" xfId="0" applyFont="1" applyFill="1" applyBorder="1" applyAlignment="1" applyProtection="1">
      <alignment horizontal="center" vertical="center" wrapText="1"/>
      <protection locked="0"/>
    </xf>
    <xf numFmtId="0" fontId="2" fillId="8" borderId="16" xfId="0" applyFont="1" applyFill="1" applyBorder="1" applyAlignment="1" applyProtection="1">
      <alignment horizontal="center" vertical="center" wrapText="1"/>
      <protection locked="0"/>
    </xf>
    <xf numFmtId="0" fontId="3" fillId="8" borderId="11" xfId="0" applyFont="1" applyFill="1" applyBorder="1" applyAlignment="1">
      <alignment horizontal="center" vertical="center" wrapText="1"/>
    </xf>
    <xf numFmtId="0" fontId="3" fillId="8" borderId="15" xfId="0" applyFont="1" applyFill="1" applyBorder="1" applyAlignment="1">
      <alignment horizontal="center" vertical="center" wrapText="1"/>
    </xf>
    <xf numFmtId="0" fontId="3" fillId="8" borderId="16"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3" fillId="4" borderId="11" xfId="0" applyFont="1" applyFill="1" applyBorder="1" applyAlignment="1" applyProtection="1">
      <alignment horizontal="center" vertical="center" wrapText="1"/>
      <protection locked="0"/>
    </xf>
    <xf numFmtId="0" fontId="3" fillId="4" borderId="15" xfId="0" applyFont="1" applyFill="1" applyBorder="1" applyAlignment="1" applyProtection="1">
      <alignment horizontal="center" vertical="center" wrapText="1"/>
      <protection locked="0"/>
    </xf>
    <xf numFmtId="0" fontId="3" fillId="4" borderId="16" xfId="0" applyFont="1" applyFill="1" applyBorder="1" applyAlignment="1" applyProtection="1">
      <alignment horizontal="center" vertical="center" wrapText="1"/>
      <protection locked="0"/>
    </xf>
    <xf numFmtId="0" fontId="2" fillId="4" borderId="11" xfId="0" applyFont="1" applyFill="1" applyBorder="1" applyAlignment="1" applyProtection="1">
      <alignment horizontal="center" vertical="center" wrapText="1"/>
      <protection locked="0"/>
    </xf>
    <xf numFmtId="0" fontId="2" fillId="4" borderId="15" xfId="0" applyFont="1" applyFill="1" applyBorder="1" applyAlignment="1" applyProtection="1">
      <alignment horizontal="center" vertical="center" wrapText="1"/>
      <protection locked="0"/>
    </xf>
    <xf numFmtId="0" fontId="2" fillId="4" borderId="16" xfId="0" applyFont="1" applyFill="1" applyBorder="1" applyAlignment="1" applyProtection="1">
      <alignment horizontal="center" vertical="center" wrapText="1"/>
      <protection locked="0"/>
    </xf>
    <xf numFmtId="0" fontId="3" fillId="8" borderId="17" xfId="0" applyFont="1" applyFill="1" applyBorder="1" applyAlignment="1">
      <alignment horizontal="center" vertical="center" wrapText="1"/>
    </xf>
    <xf numFmtId="0" fontId="1" fillId="8" borderId="11"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3" fillId="8" borderId="25"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1" fillId="0" borderId="14" xfId="0" applyFont="1" applyBorder="1" applyAlignment="1">
      <alignment horizontal="center" vertical="center"/>
    </xf>
    <xf numFmtId="0" fontId="1" fillId="0" borderId="13" xfId="0" applyFont="1" applyBorder="1" applyAlignment="1">
      <alignment horizontal="center" vertical="center"/>
    </xf>
    <xf numFmtId="0" fontId="1" fillId="0" borderId="17" xfId="0" applyFont="1" applyBorder="1" applyAlignment="1">
      <alignment horizontal="center" vertical="center"/>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1" fillId="0" borderId="2" xfId="0" applyFont="1" applyBorder="1" applyAlignment="1">
      <alignment horizontal="center" vertical="center"/>
    </xf>
    <xf numFmtId="0" fontId="7" fillId="2" borderId="11" xfId="0" applyFont="1" applyFill="1" applyBorder="1" applyAlignment="1" applyProtection="1">
      <alignment horizontal="center" vertical="center" textRotation="90" wrapText="1"/>
      <protection locked="0"/>
    </xf>
    <xf numFmtId="0" fontId="7" fillId="2" borderId="15" xfId="0" applyFont="1" applyFill="1" applyBorder="1" applyAlignment="1" applyProtection="1">
      <alignment horizontal="center" vertical="center" textRotation="90" wrapText="1"/>
      <protection locked="0"/>
    </xf>
    <xf numFmtId="0" fontId="7" fillId="2" borderId="16" xfId="0" applyFont="1" applyFill="1" applyBorder="1" applyAlignment="1" applyProtection="1">
      <alignment horizontal="center" vertical="center" textRotation="90" wrapText="1"/>
      <protection locked="0"/>
    </xf>
    <xf numFmtId="0" fontId="7" fillId="2" borderId="11" xfId="0" applyFont="1" applyFill="1" applyBorder="1" applyAlignment="1" applyProtection="1">
      <alignment horizontal="center" textRotation="90" wrapText="1"/>
      <protection locked="0"/>
    </xf>
    <xf numFmtId="0" fontId="7" fillId="2" borderId="15" xfId="0" applyFont="1" applyFill="1" applyBorder="1" applyAlignment="1" applyProtection="1">
      <alignment horizontal="center" textRotation="90" wrapText="1"/>
      <protection locked="0"/>
    </xf>
    <xf numFmtId="0" fontId="7" fillId="2" borderId="16" xfId="0" applyFont="1" applyFill="1" applyBorder="1" applyAlignment="1" applyProtection="1">
      <alignment horizontal="center" textRotation="90" wrapText="1"/>
      <protection locked="0"/>
    </xf>
    <xf numFmtId="0" fontId="11" fillId="0" borderId="11" xfId="0" applyFont="1" applyBorder="1" applyAlignment="1">
      <alignment horizontal="center" vertical="center"/>
    </xf>
    <xf numFmtId="0" fontId="11" fillId="0" borderId="2" xfId="0" applyFont="1" applyBorder="1" applyAlignment="1">
      <alignment horizontal="center" vertical="center" wrapText="1"/>
    </xf>
    <xf numFmtId="0" fontId="3" fillId="8" borderId="11" xfId="0" applyFont="1" applyFill="1" applyBorder="1" applyAlignment="1" applyProtection="1">
      <alignment horizontal="center" vertical="center" wrapText="1"/>
      <protection locked="0"/>
    </xf>
    <xf numFmtId="0" fontId="3" fillId="8" borderId="15" xfId="0" applyFont="1" applyFill="1" applyBorder="1" applyAlignment="1" applyProtection="1">
      <alignment horizontal="center" vertical="center" wrapText="1"/>
      <protection locked="0"/>
    </xf>
    <xf numFmtId="0" fontId="3" fillId="8" borderId="16" xfId="0" applyFont="1" applyFill="1" applyBorder="1" applyAlignment="1" applyProtection="1">
      <alignment horizontal="center" vertical="center" wrapText="1"/>
      <protection locked="0"/>
    </xf>
    <xf numFmtId="0" fontId="6" fillId="5" borderId="2" xfId="0" applyFont="1" applyFill="1" applyBorder="1" applyAlignment="1" applyProtection="1">
      <alignment horizontal="center" vertical="center" wrapText="1"/>
      <protection locked="0"/>
    </xf>
    <xf numFmtId="0" fontId="2" fillId="5" borderId="2" xfId="0" applyFont="1" applyFill="1" applyBorder="1" applyAlignment="1">
      <alignment horizontal="center" vertical="center" wrapText="1"/>
    </xf>
    <xf numFmtId="0" fontId="2" fillId="0" borderId="0" xfId="0" applyFont="1" applyBorder="1" applyAlignment="1">
      <alignment horizontal="left" vertical="center"/>
    </xf>
    <xf numFmtId="0" fontId="2" fillId="5" borderId="2" xfId="0" applyFont="1" applyFill="1" applyBorder="1" applyAlignment="1">
      <alignment horizontal="center" vertical="center"/>
    </xf>
    <xf numFmtId="0" fontId="2" fillId="2" borderId="2" xfId="0" applyFont="1" applyFill="1" applyBorder="1" applyAlignment="1" applyProtection="1">
      <alignment horizontal="center" vertical="center" wrapText="1"/>
      <protection locked="0"/>
    </xf>
    <xf numFmtId="0" fontId="3" fillId="5" borderId="2" xfId="0" applyFont="1" applyFill="1" applyBorder="1" applyAlignment="1">
      <alignment horizontal="center" vertical="center" wrapText="1"/>
    </xf>
    <xf numFmtId="0" fontId="2" fillId="2" borderId="29" xfId="0" applyFont="1" applyFill="1" applyBorder="1" applyAlignment="1" applyProtection="1">
      <alignment horizontal="center" vertical="center" wrapText="1"/>
      <protection locked="0"/>
    </xf>
    <xf numFmtId="0" fontId="2" fillId="2" borderId="30" xfId="0" applyFont="1" applyFill="1" applyBorder="1" applyAlignment="1" applyProtection="1">
      <alignment horizontal="center" vertical="center" wrapText="1"/>
      <protection locked="0"/>
    </xf>
    <xf numFmtId="0" fontId="2" fillId="5" borderId="31" xfId="0" applyFont="1" applyFill="1" applyBorder="1" applyAlignment="1">
      <alignment horizontal="center" vertical="center" wrapText="1"/>
    </xf>
    <xf numFmtId="0" fontId="2" fillId="5" borderId="32" xfId="0" applyFont="1" applyFill="1" applyBorder="1" applyAlignment="1">
      <alignment horizontal="center" vertical="center" wrapText="1"/>
    </xf>
    <xf numFmtId="0" fontId="2" fillId="5" borderId="33" xfId="0" applyFont="1" applyFill="1" applyBorder="1" applyAlignment="1">
      <alignment horizontal="center" vertical="center" wrapText="1"/>
    </xf>
    <xf numFmtId="0" fontId="2" fillId="5" borderId="34" xfId="0" applyFont="1" applyFill="1" applyBorder="1" applyAlignment="1">
      <alignment horizontal="center" vertical="center" wrapText="1"/>
    </xf>
    <xf numFmtId="0" fontId="2" fillId="5" borderId="35" xfId="0" applyFont="1" applyFill="1" applyBorder="1" applyAlignment="1">
      <alignment horizontal="center" vertical="center" wrapText="1"/>
    </xf>
    <xf numFmtId="0" fontId="2" fillId="5" borderId="36" xfId="0" applyFont="1" applyFill="1" applyBorder="1" applyAlignment="1">
      <alignment horizontal="center" vertical="center" wrapText="1"/>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28">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2059782" y="178593"/>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4" name="3 CuadroTexto">
          <a:extLst>
            <a:ext uri="{FF2B5EF4-FFF2-40B4-BE49-F238E27FC236}">
              <a16:creationId xmlns:a16="http://schemas.microsoft.com/office/drawing/2014/main" xmlns="" id="{00000000-0008-0000-0000-000004000000}"/>
            </a:ext>
          </a:extLst>
        </xdr:cNvPr>
        <xdr:cNvSpPr txBox="1"/>
      </xdr:nvSpPr>
      <xdr:spPr>
        <a:xfrm>
          <a:off x="4748159" y="188119"/>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a16="http://schemas.microsoft.com/office/drawing/2014/main" xmlns=""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TUALIZACION%20MIP/MIP%202017/GERENCIA%20DE%20TECNOLOGIA/MIP%20DIRECCI&#211;N%20SERVICIOS%20TECNICOS%20-%20AGUAS%20TRATAD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bor. aguas tratadas"/>
      <sheetName val="Hoja1"/>
      <sheetName val="Hoja2"/>
      <sheetName val="Hoja3"/>
    </sheetNames>
    <sheetDataSet>
      <sheetData sheetId="0"/>
      <sheetData sheetId="1">
        <row r="1">
          <cell r="A1" t="str">
            <v>Clasificacion</v>
          </cell>
          <cell r="B1" t="str">
            <v>Descripcion</v>
          </cell>
          <cell r="C1" t="str">
            <v>Efecto Posible</v>
          </cell>
          <cell r="D1" t="str">
            <v>Control Medio</v>
          </cell>
          <cell r="E1" t="str">
            <v>Control Indviduo</v>
          </cell>
          <cell r="F1" t="str">
            <v>PeroCon</v>
          </cell>
          <cell r="G1" t="str">
            <v>Capacitacion</v>
          </cell>
        </row>
        <row r="2">
          <cell r="A2" t="str">
            <v>Fluidos</v>
          </cell>
          <cell r="B2" t="str">
            <v>Fluidos y Excrementos</v>
          </cell>
          <cell r="C2" t="str">
            <v>Enfermedades Infectocontagiosas</v>
          </cell>
          <cell r="D2" t="str">
            <v>N/A</v>
          </cell>
          <cell r="E2" t="str">
            <v>N/A</v>
          </cell>
          <cell r="F2" t="str">
            <v>Posibles enfermedades</v>
          </cell>
          <cell r="G2" t="str">
            <v xml:space="preserve">Riesgo Biológico, Autocuidado y/o Uso y manejo adecuado de E.P.P.
</v>
          </cell>
        </row>
        <row r="3">
          <cell r="A3" t="str">
            <v>Mordeduras</v>
          </cell>
          <cell r="B3" t="str">
            <v>Modeduras</v>
          </cell>
          <cell r="C3" t="str">
            <v>Lesiones, tejidos, muerte, enfermedades infectocontagiosas</v>
          </cell>
          <cell r="D3" t="str">
            <v>N/A</v>
          </cell>
          <cell r="E3" t="str">
            <v>N/A</v>
          </cell>
          <cell r="F3" t="str">
            <v>Posibles enfermedades</v>
          </cell>
          <cell r="G3" t="str">
            <v xml:space="preserve">Riesgo Biológico, Autocuidado y/o Uso y manejo adecuado de E.P.P.
</v>
          </cell>
        </row>
        <row r="4">
          <cell r="A4" t="str">
            <v>Parásitos</v>
          </cell>
          <cell r="B4" t="str">
            <v>Parásitos</v>
          </cell>
          <cell r="C4" t="str">
            <v>Lesiones, infecciones parasitarias</v>
          </cell>
          <cell r="D4" t="str">
            <v>N/A</v>
          </cell>
          <cell r="E4" t="str">
            <v>N/A</v>
          </cell>
          <cell r="F4" t="str">
            <v>Enfermedades Parasitarias</v>
          </cell>
          <cell r="G4" t="str">
            <v xml:space="preserve">Riesgo Biológico, Autocuidado y/o Uso y manejo adecuado de E.P.P.
</v>
          </cell>
        </row>
        <row r="5">
          <cell r="A5" t="str">
            <v>Bacterias</v>
          </cell>
          <cell r="B5" t="str">
            <v>Bacteria</v>
          </cell>
          <cell r="C5" t="str">
            <v>Infecciones producidas por Bacterianas</v>
          </cell>
          <cell r="D5" t="str">
            <v>Inspecciones planeadas e inspecciones no planeadas, procedimientos de programas de seguridad y salud en el trabajo</v>
          </cell>
          <cell r="E5" t="str">
            <v>Programa de vacunación, bota pantalon, overol, guantes, tapabocas, mascarillas con filtos</v>
          </cell>
          <cell r="F5" t="str">
            <v xml:space="preserve">Enfermedades Infectocontagiosas
</v>
          </cell>
          <cell r="G5" t="str">
            <v xml:space="preserve">Riesgo Biológico, Autocuidado y/o Uso y manejo adecuado de E.P.P.
</v>
          </cell>
        </row>
        <row r="6">
          <cell r="A6" t="str">
            <v>Bacterias (Oficinas)</v>
          </cell>
          <cell r="B6" t="str">
            <v>Bacterias</v>
          </cell>
          <cell r="C6" t="str">
            <v>Infecciones Bacterianas</v>
          </cell>
          <cell r="D6" t="str">
            <v>N/A</v>
          </cell>
          <cell r="E6" t="str">
            <v>Vacunación</v>
          </cell>
          <cell r="F6" t="str">
            <v xml:space="preserve">Enfermedades Infectocontagiosas
</v>
          </cell>
          <cell r="G6" t="str">
            <v>Autocuidado</v>
          </cell>
        </row>
        <row r="7">
          <cell r="A7" t="str">
            <v>Hongos</v>
          </cell>
          <cell r="B7" t="str">
            <v>Hongos</v>
          </cell>
          <cell r="C7" t="str">
            <v>Micosis</v>
          </cell>
          <cell r="D7" t="str">
            <v>Inspecciones planeadas e inspecciones no planeadas, procedimientos de programas de seguridad y salud en el trabajo</v>
          </cell>
          <cell r="E7" t="str">
            <v>Programa de vacunación, éxamenes periódicos</v>
          </cell>
          <cell r="F7" t="str">
            <v>Micosis</v>
          </cell>
          <cell r="G7" t="str">
            <v xml:space="preserve">Riesgo Biológico, Autocuidado y/o Uso y manejo adecuado de E.P.P.
</v>
          </cell>
        </row>
        <row r="8">
          <cell r="A8" t="str">
            <v>Virus</v>
          </cell>
          <cell r="B8" t="str">
            <v>Virus</v>
          </cell>
          <cell r="C8" t="str">
            <v>Infecciones Virales</v>
          </cell>
          <cell r="D8" t="str">
            <v>Inspecciones planeadas e inspecciones no planeadas, procedimientos de programas de seguridad y salud en el trabajo</v>
          </cell>
          <cell r="E8" t="str">
            <v>Programa de vacunación, bota pantalon, overol, guantes, tapabocas, mascarillas con filtos</v>
          </cell>
          <cell r="F8" t="str">
            <v xml:space="preserve">Enfermedades Infectocontagiosas
</v>
          </cell>
          <cell r="G8" t="str">
            <v xml:space="preserve">Riesgo Biológico, Autocuidado y/o Uso y manejo adecuado de E.P.P.
</v>
          </cell>
        </row>
        <row r="9">
          <cell r="A9" t="str">
            <v>Virus (Oficinas)</v>
          </cell>
          <cell r="B9" t="str">
            <v>Virus</v>
          </cell>
          <cell r="C9" t="str">
            <v>Infecciones Virales</v>
          </cell>
          <cell r="D9" t="str">
            <v>N/A</v>
          </cell>
          <cell r="E9" t="str">
            <v>Vacunación</v>
          </cell>
          <cell r="F9" t="str">
            <v xml:space="preserve">Enfermedades Infectocontagiosas
</v>
          </cell>
          <cell r="G9" t="str">
            <v>Autocuidado</v>
          </cell>
        </row>
        <row r="10">
          <cell r="A10" t="str">
            <v>Esfuerzo Vocal</v>
          </cell>
          <cell r="B10" t="str">
            <v>Esfuerzo Vocal</v>
          </cell>
          <cell r="C10" t="str">
            <v>posible enfermedad laboral</v>
          </cell>
          <cell r="D10" t="str">
            <v>NO Observado</v>
          </cell>
          <cell r="E10" t="str">
            <v>NO Observado</v>
          </cell>
          <cell r="F10" t="str">
            <v>NO Observado</v>
          </cell>
          <cell r="G10" t="str">
            <v>NO Observado</v>
          </cell>
        </row>
        <row r="11">
          <cell r="A11" t="str">
            <v>Iluminación</v>
          </cell>
          <cell r="B11" t="str">
            <v>AUSENCIA DE SOMBRAS</v>
          </cell>
          <cell r="C11" t="str">
            <v xml:space="preserve"> DISMINUCIÓN AGUDEZA VISUAL, CANSANCIO VISUAL</v>
          </cell>
          <cell r="D11" t="str">
            <v>Inspecciones planeadas e inspecciones no planeadas, procedimientos de programas de seguridad y salud en el trabajo</v>
          </cell>
          <cell r="E11" t="str">
            <v>N/A</v>
          </cell>
          <cell r="F11" t="str">
            <v>DISMINUCIÓN AGUDEZA VISUAL</v>
          </cell>
          <cell r="G11" t="str">
            <v>N/A</v>
          </cell>
        </row>
        <row r="12">
          <cell r="A12" t="str">
            <v>Iluminación (2)</v>
          </cell>
          <cell r="B12" t="str">
            <v>AUSENCIA O EXCESO DE LUZ EN UN AMBIENTE</v>
          </cell>
          <cell r="C12" t="str">
            <v>DISMINUCIÓN AGUDEZA VISUAL, CANSANCIO VISUAL</v>
          </cell>
          <cell r="D12" t="str">
            <v>Inspecciones planeadas e inspecciones no planeadas, procedimientos de programas de seguridad y salud en el trabajo</v>
          </cell>
          <cell r="E12" t="str">
            <v>N/A</v>
          </cell>
          <cell r="F12" t="str">
            <v>DISMINUCIÓN AGUDEZA VISUAL</v>
          </cell>
          <cell r="G12" t="str">
            <v>N/A</v>
          </cell>
        </row>
        <row r="13">
          <cell r="A13" t="str">
            <v>Iluminación (3)</v>
          </cell>
          <cell r="B13" t="str">
            <v>PERCEPCION DE ALGUNAS SOMBRAS AL EJECUTAR LA ACTIVIDAD</v>
          </cell>
          <cell r="C13" t="str">
            <v>DISMINUCIÓN AGUDEZA VISUAL, MIOPÍA,  CANSANCIO VISUAL</v>
          </cell>
          <cell r="D13" t="str">
            <v>N/A</v>
          </cell>
          <cell r="E13" t="str">
            <v>N/A</v>
          </cell>
          <cell r="F13" t="str">
            <v>DISMINUCIÓN AGUDEZA VISUAL</v>
          </cell>
          <cell r="G13" t="str">
            <v>N/A</v>
          </cell>
        </row>
        <row r="14">
          <cell r="A14" t="str">
            <v>Radiación Ionizante</v>
          </cell>
          <cell r="B14" t="str">
            <v>X, GAMMA, ALFA, BETA, NEUTRONES</v>
          </cell>
          <cell r="C14" t="str">
            <v>LESIONES OCULARES, QUEMADURAS, CÁNCER</v>
          </cell>
          <cell r="D14" t="str">
            <v>Inspecciones planeadas e inspecciones no planeadas, procedimientos de programas de seguridad y salud en el trabajo</v>
          </cell>
          <cell r="E14" t="str">
            <v>N/A</v>
          </cell>
          <cell r="F14" t="str">
            <v>CÁNCER</v>
          </cell>
          <cell r="G14" t="str">
            <v>N/A</v>
          </cell>
        </row>
        <row r="15">
          <cell r="A15" t="str">
            <v>Radiación no Ionizante</v>
          </cell>
          <cell r="B15" t="str">
            <v>INFRAROJA, ULTRAVIOLETA, VISIBLE, RADIOFRECUENCIA, MICROONDAS, LASER</v>
          </cell>
          <cell r="C15" t="str">
            <v>CÁNCER, LESIONES DÉRMICAS Y OCULARES</v>
          </cell>
          <cell r="D15" t="str">
            <v>Inspecciones planeadas e inspecciones no planeadas, procedimientos de programas de seguridad y salud en el trabajo</v>
          </cell>
          <cell r="E15" t="str">
            <v>PROGRAMA BLOQUEADOR SOLAR</v>
          </cell>
          <cell r="F15" t="str">
            <v>CÁNCER</v>
          </cell>
          <cell r="G15" t="str">
            <v>N/A</v>
          </cell>
        </row>
        <row r="16">
          <cell r="A16" t="str">
            <v>Ruido</v>
          </cell>
          <cell r="B16" t="str">
            <v>MAQUINARIA O EQUIPO</v>
          </cell>
          <cell r="C16" t="str">
            <v>SORDERA, ESTRÉS, HIPOACUSIA, CEFALA,IRRITABILIDAD</v>
          </cell>
          <cell r="D16" t="str">
            <v>Inspecciones planeadas e inspecciones no planeadas, procedimientos de programas de seguridad y salud en el trabajo</v>
          </cell>
          <cell r="E16" t="str">
            <v>PVE RUIDO</v>
          </cell>
          <cell r="F16" t="str">
            <v>SORDERA</v>
          </cell>
          <cell r="G16" t="str">
            <v>USO DE EPP</v>
          </cell>
        </row>
        <row r="17">
          <cell r="A17" t="str">
            <v>Temperaturas Extremas Calor</v>
          </cell>
          <cell r="B17" t="str">
            <v>ENERGÍA TÉRMICA, CAMBIO DE TEMPERATURA DURANTE LOS RECORRIDOS</v>
          </cell>
          <cell r="C17" t="str">
            <v xml:space="preserve"> GOLPE DE CALOR,  DESHIDRATACIÓN</v>
          </cell>
          <cell r="D17" t="str">
            <v>Inspecciones planeadas e inspecciones no planeadas, procedimientos de programas de seguridad y salud en el trabajo</v>
          </cell>
          <cell r="E17" t="str">
            <v>NO OBSERVADO</v>
          </cell>
          <cell r="F17" t="str">
            <v>CÁNCER DE PIEL</v>
          </cell>
          <cell r="G17" t="str">
            <v>N/A</v>
          </cell>
        </row>
        <row r="18">
          <cell r="A18" t="str">
            <v>Temperaturas Extremas Frío</v>
          </cell>
          <cell r="B18" t="str">
            <v>ENERGÍA TÉRMICA, CAMBIO DE TEMPERATURA DURANTE LOS RECORRIDOS</v>
          </cell>
          <cell r="C18" t="str">
            <v xml:space="preserve"> HIPOTERMIA</v>
          </cell>
          <cell r="D18" t="str">
            <v>Inspecciones planeadas e inspecciones no planeadas, procedimientos de programas de seguridad y salud en el trabajo</v>
          </cell>
          <cell r="E18" t="str">
            <v>EPP OVEROLES TERMICOS</v>
          </cell>
          <cell r="F18" t="str">
            <v xml:space="preserve"> HIPOTERMIA</v>
          </cell>
          <cell r="G18" t="str">
            <v>N/A</v>
          </cell>
        </row>
        <row r="19">
          <cell r="A19" t="str">
            <v>Vibraciones</v>
          </cell>
          <cell r="B19" t="str">
            <v>MAQUINARIA O EQUIPO</v>
          </cell>
          <cell r="C19" t="str">
            <v>LESIONES  OSTEOMUSCULARES,  LESIONES OSTEOARTICULARES, SÍNTOMAS NEUROLÓGICOS</v>
          </cell>
          <cell r="D19" t="str">
            <v>Inspecciones planeadas e inspecciones no planeadas, procedimientos de programas de seguridad y salud en el trabajo</v>
          </cell>
          <cell r="E19" t="str">
            <v>PVE RUIDO</v>
          </cell>
          <cell r="F19" t="str">
            <v>SÍNTOMAS NEUROLÓGICOS</v>
          </cell>
          <cell r="G19" t="str">
            <v>N/A</v>
          </cell>
        </row>
        <row r="20">
          <cell r="A20" t="str">
            <v>Almacenamiento de productos químicos</v>
          </cell>
          <cell r="B20" t="str">
            <v xml:space="preserve">MALA DISTRIBUCIÓN DE PRODUCTOS </v>
          </cell>
          <cell r="C20" t="str">
            <v xml:space="preserve">INCENDIO, EXPLOSIÓN, QUEMADURAS, LESIONES DÉRMICAS, LESIONES EN VÍAS RESPIRATORIAS,INTOXICACIÓN,  NÁUSEAS, VÓMITOS, IRRITACIÓN CONJUNTIVA </v>
          </cell>
          <cell r="D20" t="str">
            <v>Inspecciones planeadas e inspecciones no planeadas, procedimientos de programas de seguridad y salud en el trabajo</v>
          </cell>
          <cell r="E20" t="str">
            <v xml:space="preserve">NO OBSERVADO </v>
          </cell>
          <cell r="F20" t="str">
            <v>EXPLOSIÓN</v>
          </cell>
          <cell r="G20" t="str">
            <v>USO Y MANEJO ADECUADO DE E.P.P.; PROTOCOLO DE MANEJO DE PRODUCTOS QUÍMICOS; MANEJO DE KIT DE DERRAMES POR PRODUCTOS QUÍMICOS</v>
          </cell>
        </row>
        <row r="21">
          <cell r="A21" t="str">
            <v>Gases y vapores detectables organolepticamente</v>
          </cell>
          <cell r="B21" t="str">
            <v>GASES Y VAPORES</v>
          </cell>
          <cell r="C21" t="str">
            <v xml:space="preserve"> LESIONES EN LA PIEL, IRRITACIÓN EN VÍAS  RESPIRATORIAS, MUERTE</v>
          </cell>
          <cell r="D21" t="str">
            <v>Inspecciones planeadas e inspecciones no planeadas, procedimientos de programas de seguridad y salud en el trabajo</v>
          </cell>
          <cell r="E21" t="str">
            <v>EPP TAPABOCAS, CARETAS CON FILTROS</v>
          </cell>
          <cell r="F21" t="str">
            <v xml:space="preserve"> MUERTE</v>
          </cell>
          <cell r="G21" t="str">
            <v>USO Y MANEJO ADECUADO DE E.P.P.</v>
          </cell>
        </row>
        <row r="22">
          <cell r="A22" t="str">
            <v>Gases y vapores no detectables organolepticamente</v>
          </cell>
          <cell r="B22" t="str">
            <v>GASES Y VAPORES</v>
          </cell>
          <cell r="C22" t="str">
            <v>ASFIXIA , MUERTE</v>
          </cell>
          <cell r="D22" t="str">
            <v>Inspecciones planeadas e inspecciones no planeadas, procedimientos de programas de seguridad y salud en el trabajo</v>
          </cell>
          <cell r="E22" t="str">
            <v>EPP TAPABOCAS, CARETAS CON FILTROS</v>
          </cell>
          <cell r="F22" t="str">
            <v>MUERTE</v>
          </cell>
          <cell r="G22" t="str">
            <v>USO Y MANEJO ADECUADO DE E.P.P.</v>
          </cell>
        </row>
        <row r="23">
          <cell r="A23" t="str">
            <v>Humos</v>
          </cell>
          <cell r="B23" t="str">
            <v xml:space="preserve">HUMOS </v>
          </cell>
          <cell r="C23" t="str">
            <v xml:space="preserve">ASMA,GRIPA, NEUMOCONIOSIS, CÁNCER </v>
          </cell>
          <cell r="D23" t="str">
            <v>Inspecciones planeadas e inspecciones no planeadas, procedimientos de programas de seguridad y salud en el trabajo</v>
          </cell>
          <cell r="E23" t="str">
            <v xml:space="preserve">EPP TAPABOCAS, CARETAS CON FILTROS </v>
          </cell>
          <cell r="F23" t="str">
            <v>NEUMOCONIOSIS</v>
          </cell>
          <cell r="G23" t="str">
            <v>USO Y MANEJO ADECUADO DE E.P.P.</v>
          </cell>
        </row>
        <row r="24">
          <cell r="A24" t="str">
            <v>Líquidos</v>
          </cell>
          <cell r="B24" t="str">
            <v>LÍQUIDOS</v>
          </cell>
          <cell r="C24" t="str">
            <v xml:space="preserve">  QUEMADURAS, IRRITACIONES, LESIONES PIEL, LESIONES OCULARES, IRRITACIÓN DE LAS MUCOSAS</v>
          </cell>
          <cell r="D24" t="str">
            <v>Inspecciones planeadas e inspecciones no planeadas, procedimientos de programas de seguridad y salud en el trabajo</v>
          </cell>
          <cell r="E24" t="str">
            <v>EPP TAPABOCAS, CARETAS CON FILTROS, GUANTES</v>
          </cell>
          <cell r="F24" t="str">
            <v>LESIONES IRREVERSIBLES VÍAS RESPIRATORIAS</v>
          </cell>
          <cell r="G24" t="str">
            <v>USO Y MANEJO ADECUADO DE E.P.P.; MANEJO DE PRODUCTOS QUÍMICOS LÍQUIDOS</v>
          </cell>
        </row>
        <row r="25">
          <cell r="A25" t="str">
            <v>Material Particulado</v>
          </cell>
          <cell r="B25" t="str">
            <v>MATERIAL PARTICULADO</v>
          </cell>
          <cell r="C25" t="str">
            <v>NEUMOCONIOSIS, BRONQUITIS, ASMA, SILICOSIS</v>
          </cell>
          <cell r="D25" t="str">
            <v>Inspecciones planeadas e inspecciones no planeadas, procedimientos de programas de seguridad y salud en el trabajo</v>
          </cell>
          <cell r="E25" t="str">
            <v>EPP MASCARILLAS Y FILTROS</v>
          </cell>
          <cell r="F25" t="str">
            <v>NEUMOCONIOSIS</v>
          </cell>
          <cell r="G25" t="str">
            <v>USO Y MANEJO DE LOS EPP</v>
          </cell>
        </row>
        <row r="26">
          <cell r="A26" t="str">
            <v>Polvos Inorganicos</v>
          </cell>
          <cell r="B26" t="str">
            <v xml:space="preserve">POLVOS INORGÁNICOS </v>
          </cell>
          <cell r="C26" t="str">
            <v xml:space="preserve">ASMA,GRIPA, NEUMOCONIOSIS </v>
          </cell>
          <cell r="D26" t="str">
            <v>Inspecciones planeadas e inspecciones no planeadas, procedimientos de programas de seguridad y salud en el trabajo</v>
          </cell>
          <cell r="E26" t="str">
            <v>EPP MASCARILLAS Y FILTROS</v>
          </cell>
          <cell r="F26" t="str">
            <v>NEUMOCONIOSIS</v>
          </cell>
          <cell r="G26" t="str">
            <v>LIMPIEZA</v>
          </cell>
        </row>
        <row r="27">
          <cell r="A27" t="str">
            <v>Alta Concentración</v>
          </cell>
          <cell r="B27" t="str">
            <v>CONCENTRACIÓN EN ACTIVIDADES DE ALTO DESEMPEÑO MENTAL</v>
          </cell>
          <cell r="C27" t="str">
            <v>ESTRÉS, CEFALEA, IRRITABILIDAD</v>
          </cell>
          <cell r="D27" t="str">
            <v>N/A</v>
          </cell>
          <cell r="E27" t="str">
            <v>PVE PSICOSOCIAL</v>
          </cell>
          <cell r="F27" t="str">
            <v>ESTRÉS</v>
          </cell>
          <cell r="G27" t="str">
            <v>N/A</v>
          </cell>
        </row>
        <row r="28">
          <cell r="A28" t="str">
            <v>Atención al Público</v>
          </cell>
          <cell r="B28" t="str">
            <v>ATENCIÓN AL PÚBLICO</v>
          </cell>
          <cell r="C28" t="str">
            <v>ESTRÉS, ENFERMEDADES DIGESTIVAS, IRRITABILIDAD, TRANSTORNOS DEL SUEÑO</v>
          </cell>
          <cell r="D28" t="str">
            <v>N/A</v>
          </cell>
          <cell r="E28" t="str">
            <v>PVE PSICOSOCIAL</v>
          </cell>
          <cell r="F28" t="str">
            <v>ESTRÉS</v>
          </cell>
          <cell r="G28" t="str">
            <v>RESOLUCIÓN DE CONFLICTOS; COMUNICACIÓN ASERTIVA; SERVICIO AL CLIENTE</v>
          </cell>
        </row>
        <row r="29">
          <cell r="A29" t="str">
            <v>Carga de Trabajo</v>
          </cell>
          <cell r="B29" t="str">
            <v>NATURALEZA DE LA TAREA</v>
          </cell>
          <cell r="C29" t="str">
            <v>ESTRÉS,  TRANSTORNOS DEL SUEÑO</v>
          </cell>
          <cell r="D29" t="str">
            <v>N/A</v>
          </cell>
          <cell r="E29" t="str">
            <v>PVE PSICOSOCIAL</v>
          </cell>
          <cell r="F29" t="str">
            <v>ESTRÉS</v>
          </cell>
          <cell r="G29" t="str">
            <v>N/A</v>
          </cell>
        </row>
        <row r="30">
          <cell r="A30" t="str">
            <v>Organización</v>
          </cell>
          <cell r="B30" t="str">
            <v>GESTION ORGANIZACIONAL Y CARACTERISTICAS DE LA ORGANIZACION</v>
          </cell>
          <cell r="C30" t="str">
            <v>DEPRESIÓN, ESTRÉS</v>
          </cell>
          <cell r="D30" t="str">
            <v>N/A</v>
          </cell>
          <cell r="E30" t="str">
            <v>N/A</v>
          </cell>
          <cell r="F30" t="str">
            <v>ESTRÉS</v>
          </cell>
          <cell r="G30" t="str">
            <v>N/A</v>
          </cell>
        </row>
        <row r="31">
          <cell r="A31" t="str">
            <v>Jornadas Extras</v>
          </cell>
          <cell r="B31" t="str">
            <v xml:space="preserve"> ALTA CONCENTRACIÓN</v>
          </cell>
          <cell r="C31" t="str">
            <v>ESTRÉS, DEPRESIÓN, TRANSTORNOS DEL SUEÑO, AUSENCIA DE ATENCIÓN</v>
          </cell>
          <cell r="D31" t="str">
            <v>N/A</v>
          </cell>
          <cell r="E31" t="str">
            <v>PVE PSICOSOCIAL</v>
          </cell>
          <cell r="F31" t="str">
            <v>ESTRÉS, ALTERACIÓN DEL SISTEMA NERVIOSO</v>
          </cell>
          <cell r="G31" t="str">
            <v>N/A</v>
          </cell>
        </row>
        <row r="32">
          <cell r="A32" t="str">
            <v>Monotonía</v>
          </cell>
          <cell r="B32" t="str">
            <v>DESARROLLO DE LAS MISMAS FUNCIONES DURANTE UN LARGO PERÍODO DE TIEMPO</v>
          </cell>
          <cell r="C32" t="str">
            <v>DEPRESIÓN, ESTRÉS</v>
          </cell>
          <cell r="D32" t="str">
            <v>N/A</v>
          </cell>
          <cell r="E32" t="str">
            <v>PVE PSICOSOCIAL</v>
          </cell>
          <cell r="F32" t="str">
            <v>ESTRÉS</v>
          </cell>
          <cell r="G32" t="str">
            <v>N/A</v>
          </cell>
        </row>
        <row r="33">
          <cell r="A33" t="str">
            <v>Postura</v>
          </cell>
          <cell r="B33" t="str">
            <v>Forzadas, Prolongadas</v>
          </cell>
          <cell r="C33" t="str">
            <v xml:space="preserve">Lesiones osteomusculares, lesiones osteoarticulares
</v>
          </cell>
          <cell r="D33" t="str">
            <v>Inspecciones planeadas e inspecciones no planeadas, procedimientos de programas de seguridad y salud en el trabajo</v>
          </cell>
          <cell r="E33" t="str">
            <v>PVE Biomecánico, programa pausas activas, exámenes periódicos, recomendaciones, control de posturas</v>
          </cell>
          <cell r="F33" t="str">
            <v>Enfermedades Osteomusculares</v>
          </cell>
          <cell r="G33" t="str">
            <v>Prevención en lesiones osteomusculares, líderes de pausas activas</v>
          </cell>
        </row>
        <row r="34">
          <cell r="A34" t="str">
            <v>Móvimiento Repetitivo</v>
          </cell>
          <cell r="B34" t="str">
            <v>Movimientos repetitivos, Miembros Superiores</v>
          </cell>
          <cell r="C34" t="str">
            <v>Lesiones Musculoesqueléticas</v>
          </cell>
          <cell r="D34" t="str">
            <v>N/A</v>
          </cell>
          <cell r="E34" t="str">
            <v>PVE BIomécanico, programa pausas activas, examenes periódicos, recomendaicones, control de posturas</v>
          </cell>
          <cell r="F34" t="str">
            <v>Enfermedades musculoesqueleticas</v>
          </cell>
          <cell r="G34" t="str">
            <v>Prevención en lesiones osteomusculares, líderes de pausas activas</v>
          </cell>
        </row>
        <row r="35">
          <cell r="A35" t="str">
            <v>Movimientos Repetitivo (Oficinas)</v>
          </cell>
          <cell r="B35" t="str">
            <v>Higiene Muscular</v>
          </cell>
          <cell r="C35" t="str">
            <v>Lesiones Musculoesqueléticas</v>
          </cell>
          <cell r="D35" t="str">
            <v>N/A</v>
          </cell>
          <cell r="E35" t="str">
            <v>N/A</v>
          </cell>
          <cell r="F35" t="str">
            <v xml:space="preserve">Enfermedades Osteomusculares
</v>
          </cell>
          <cell r="G35" t="str">
            <v>Prevención en lesiones osteomusculares, líderes de pausas activas</v>
          </cell>
        </row>
        <row r="36">
          <cell r="A36" t="str">
            <v>Sobrecargas</v>
          </cell>
          <cell r="B36" t="str">
            <v>Carga de un peso mayor al recomendado</v>
          </cell>
          <cell r="C36" t="str">
            <v>Lesiones osteomusculares, lesiones osteoarticulares</v>
          </cell>
          <cell r="D36" t="str">
            <v>Inspecciones planeadas e inspecciones no planeadas, procedimientos de programas de seguridad y salud en el trabajo</v>
          </cell>
          <cell r="E36" t="str">
            <v>PVE Biomecánico, programa pausas activas, exámenes periódicos, recomendaciones, control de posturas</v>
          </cell>
          <cell r="F36" t="str">
            <v>Enfermedades del sistema osteomuscular</v>
          </cell>
          <cell r="G36" t="str">
            <v>Prevención en lesiones osteomusculares, Líderes en pausas activas</v>
          </cell>
        </row>
        <row r="37">
          <cell r="A37" t="str">
            <v>Accidente de Tránsito</v>
          </cell>
          <cell r="B37" t="str">
            <v>Atropellamiento, Envestir</v>
          </cell>
          <cell r="C37" t="str">
            <v>Lesiones, pérdidas materiales, muerte</v>
          </cell>
          <cell r="D37" t="str">
            <v>Inspecciones planeadas e inspecciones no planeadas, procedimientos de programas de seguridad y salud en el trabajo</v>
          </cell>
          <cell r="E37" t="str">
            <v>Programa de seguridad vial, señalización</v>
          </cell>
          <cell r="F37" t="str">
            <v>Muerte</v>
          </cell>
          <cell r="G37" t="str">
            <v>Seguridad vial y manejo defensivo, aseguramiento de áreas de trabajo</v>
          </cell>
        </row>
        <row r="38">
          <cell r="A38" t="str">
            <v>Eléctrico</v>
          </cell>
          <cell r="B38" t="str">
            <v>Inadecuadas conexiones eléctricas-saturación en tomas de energía</v>
          </cell>
          <cell r="C38" t="str">
            <v>Quemaduras, electrocución, muerte</v>
          </cell>
          <cell r="D38" t="str">
            <v>Inspecciones planeadas e inspecciones no planeadas, procedimientos de programas de seguridad y salud en el trabajo</v>
          </cell>
          <cell r="E38" t="str">
            <v>E.P.P. Bota dieléctrica, Casco dieléctrico</v>
          </cell>
          <cell r="F38" t="str">
            <v>Muerte</v>
          </cell>
          <cell r="G38" t="str">
            <v>Uso y manejo adecuado de E.P.P., actos y condiciones inseguras</v>
          </cell>
        </row>
        <row r="39">
          <cell r="A39" t="str">
            <v>Espacio Confinado</v>
          </cell>
          <cell r="B39" t="str">
            <v>Ingreso a pozos, Red de acueducto o excavaciones</v>
          </cell>
          <cell r="C39" t="str">
            <v>Intoxicación, asfixicia, daños vías resiratorias, muerte</v>
          </cell>
          <cell r="D39" t="str">
            <v>Inspecciones planeadas e inspecciones no planeadas, procedimientos de programas de seguridad y salud en el trabajo</v>
          </cell>
          <cell r="E39" t="str">
            <v>E.P.P. Colectivos, Tripoide</v>
          </cell>
          <cell r="F39" t="str">
            <v>Muerte</v>
          </cell>
          <cell r="G39" t="str">
            <v>Trabajo seguro en espacios confinados y manejo de medidores de gases, diligenciamiento de permisos de trabajos, uso y manejo adecuado de E.P.P.</v>
          </cell>
        </row>
        <row r="40">
          <cell r="A40" t="str">
            <v>Excavaciones</v>
          </cell>
          <cell r="B40" t="str">
            <v>Reparación de redes e instalaciones</v>
          </cell>
          <cell r="C40" t="str">
            <v>Atrapamiento, apastamiento, lesiones, fracturas, muerte</v>
          </cell>
          <cell r="D40" t="str">
            <v>Inspecciones planeadas e inspecciones no planeadas, procedimientos de programas de seguridad y salud en el trabajo</v>
          </cell>
          <cell r="E40" t="str">
            <v>E.P.P. Colectivos entibados y cajas de entibados</v>
          </cell>
          <cell r="F40" t="str">
            <v>Muerte</v>
          </cell>
          <cell r="G40" t="str">
            <v>Prevención en riesgo en excavaciones y manejo de entibados, prevención en roturas de redes de gas antural, diligenciamieto de permisos de trabajo, uso y manejo adecuado de E.P.P.</v>
          </cell>
        </row>
        <row r="41">
          <cell r="A41" t="str">
            <v>Incendio</v>
          </cell>
          <cell r="B41" t="str">
            <v>Inadecuadas conexiones eléctricas-saturación en tomas de energía</v>
          </cell>
          <cell r="C41" t="str">
            <v>Intoxicación, Quemaduras</v>
          </cell>
          <cell r="D41" t="str">
            <v>Inspecciones planeadas e inspecciones no planeadas, procedimientos de programas de seguridad y salud en el trabajo</v>
          </cell>
          <cell r="E41" t="str">
            <v>Brigada de emergencias</v>
          </cell>
          <cell r="F41" t="str">
            <v>Muerte</v>
          </cell>
          <cell r="G41" t="str">
            <v>N/A</v>
          </cell>
        </row>
        <row r="42">
          <cell r="A42" t="str">
            <v>Izaje con puente Grúa</v>
          </cell>
          <cell r="B42" t="str">
            <v>Carga y Descarga de máquinaria y equipos</v>
          </cell>
          <cell r="C42" t="str">
            <v>Caídas de la carga, aplastamiento, atrapamiento, amputación, pérdidas materiales, fracturas, muerte</v>
          </cell>
          <cell r="D42" t="str">
            <v>Inspecciones planeadas e inspecciones no planeadas, procedimientos de programas de seguridad y salud en el trabajo</v>
          </cell>
          <cell r="E42" t="str">
            <v>N/A</v>
          </cell>
          <cell r="F42" t="str">
            <v>Muerte</v>
          </cell>
          <cell r="G42" t="str">
            <v xml:space="preserve">Manejo Y Seguridad de Cargas, Lenguaje de señas para izaje
</v>
          </cell>
        </row>
        <row r="43">
          <cell r="A43" t="str">
            <v>Izaje de personas</v>
          </cell>
          <cell r="B43" t="str">
            <v>Limpieza de canales, reparaciones locativas e instalaciones</v>
          </cell>
          <cell r="C43" t="str">
            <v>Caídas, lesiones, fracturas, muerte</v>
          </cell>
          <cell r="D43" t="str">
            <v>Inspecciones planeadas e inspecciones no planeadas, procedimientos de programas de seguridad y salud en el trabajo</v>
          </cell>
          <cell r="E43" t="str">
            <v>N/A</v>
          </cell>
          <cell r="F43" t="str">
            <v>Muerte</v>
          </cell>
          <cell r="G43" t="str">
            <v>Manejo y Seguridad en izajes de cargas, lenguaje de señas para izaje</v>
          </cell>
        </row>
        <row r="44">
          <cell r="A44" t="str">
            <v>Izaje de cargas</v>
          </cell>
          <cell r="B44" t="str">
            <v>Tuberias, materias primas, tubos</v>
          </cell>
          <cell r="C44" t="str">
            <v>Aplastamiento, Caída de equiops y material, perdidas económicas, atrapamiento, aplastamiento</v>
          </cell>
          <cell r="D44" t="str">
            <v>Inspecciones planeadas e inspecciones no planeadas, procedimientos de programas de seguridad y salud en el trabajo</v>
          </cell>
          <cell r="E44" t="str">
            <v>N/A</v>
          </cell>
          <cell r="F44" t="str">
            <v>N/A</v>
          </cell>
          <cell r="G44" t="str">
            <v>N/A</v>
          </cell>
        </row>
        <row r="45">
          <cell r="A45" t="str">
            <v>Izaje de maquinaria y equipo</v>
          </cell>
          <cell r="B45" t="str">
            <v>Limpieza de canales, reparación domiciliarias, limpieza de redes principales y domiciliarias, reparación de redes</v>
          </cell>
          <cell r="C45" t="str">
            <v>Aplastamiento, Caída de equiops y material, perdidas económicas, atrapamiento, aplastamiento</v>
          </cell>
          <cell r="D45" t="str">
            <v>Inspecciones planeadas e inspecciones no planeadas, procedimientos de programas de seguridad y salud en el trabajo</v>
          </cell>
          <cell r="E45" t="str">
            <v>N/A</v>
          </cell>
          <cell r="F45" t="str">
            <v>Muerte</v>
          </cell>
          <cell r="G45" t="str">
            <v>Manejo y Seguridad en izajes de cargas, lenguaje de señas para izaje</v>
          </cell>
        </row>
        <row r="46">
          <cell r="A46" t="str">
            <v>Locativo</v>
          </cell>
          <cell r="B46" t="str">
            <v>Superficies de trabajo irregulares o deslizantes</v>
          </cell>
          <cell r="C46" t="str">
            <v>Caidas del mismo nivel, fracturas, golpe con objetos, caídas de objetos, obstrucción de rutas de evacuación</v>
          </cell>
          <cell r="D46" t="str">
            <v>N/A</v>
          </cell>
          <cell r="E46" t="str">
            <v>N/A</v>
          </cell>
          <cell r="F46" t="str">
            <v>Caídas de distinto nivel</v>
          </cell>
          <cell r="G46" t="str">
            <v>Pautas Básicas en orden y aseo en el lugar de trabajo, actos y condiciones inseguras</v>
          </cell>
        </row>
        <row r="47">
          <cell r="A47" t="str">
            <v>Locativo (1)</v>
          </cell>
          <cell r="B47" t="str">
            <v>Sistemas y medidas de almacenamiento</v>
          </cell>
          <cell r="C47" t="str">
            <v>Caidas del mismo y distinto nivel , fracturas, golpe con objetos, caídas de objetos, obstruccioón de rutas de evacuación</v>
          </cell>
          <cell r="D47" t="str">
            <v>N/A</v>
          </cell>
          <cell r="E47" t="str">
            <v>N/A</v>
          </cell>
          <cell r="F47" t="str">
            <v>Caídas de mismo y Distinto nivel</v>
          </cell>
          <cell r="G47" t="str">
            <v>Pautas Básicas en orden y aseo en el lugar de trabajo, actos y condiciones inseguras</v>
          </cell>
        </row>
        <row r="48">
          <cell r="A48" t="str">
            <v>Riesgo Mecánico Herramientas</v>
          </cell>
          <cell r="B48" t="str">
            <v>Herramientas Manuales</v>
          </cell>
          <cell r="C48" t="str">
            <v>Quemaduras, contusiones y lesiones</v>
          </cell>
          <cell r="D48" t="str">
            <v>Inspecciones planeadas e inspecciones no planeadas, procedimientos de programas de seguridad y salud en el trabajo</v>
          </cell>
          <cell r="E48" t="str">
            <v>E.P.P.</v>
          </cell>
          <cell r="F48" t="str">
            <v>Amputación</v>
          </cell>
          <cell r="G48" t="str">
            <v xml:space="preserve">
Uso y manejo adecuado de E.P.P., uso y manejo adecuado de herramientas manuales y/o máqinas y equipos</v>
          </cell>
        </row>
        <row r="49">
          <cell r="A49" t="str">
            <v>Riesgo Mecánico Maquinaria</v>
          </cell>
          <cell r="B49" t="str">
            <v>Maquinaria y equipo</v>
          </cell>
          <cell r="C49" t="str">
            <v>Atrapamiento, amputación, aplastamiento, fractura, muerte</v>
          </cell>
          <cell r="D49" t="str">
            <v>Inspecciones planeadas e inspecciones no planeadas, procedimientos de programas de seguridad y salud en el trabajo</v>
          </cell>
          <cell r="E49" t="str">
            <v>E.P.P.</v>
          </cell>
          <cell r="F49" t="str">
            <v>Aplastamiento</v>
          </cell>
          <cell r="G49" t="str">
            <v>Uso y manejo adecuado de E.P.P., uso y manejo adecuado de herramientas amnuales y/o máquinas y equipos</v>
          </cell>
        </row>
        <row r="50">
          <cell r="A50" t="str">
            <v>Riesgo Público</v>
          </cell>
          <cell r="B50" t="str">
            <v>Atraco, golpiza, atentados y secuestrados</v>
          </cell>
          <cell r="C50" t="str">
            <v>Estrés, golpes, Secuestros</v>
          </cell>
          <cell r="D50" t="str">
            <v>Inspecciones planeadas e inspecciones no planeadas, procedimientos de programas de seguridad y salud en el trabajo</v>
          </cell>
          <cell r="E50" t="str">
            <v xml:space="preserve">Uniformes Corporativos, Caquetas corporativas, Carnetización
</v>
          </cell>
          <cell r="F50" t="str">
            <v>Secuestros</v>
          </cell>
          <cell r="G50" t="str">
            <v>N/A</v>
          </cell>
        </row>
        <row r="51">
          <cell r="A51" t="str">
            <v>Soldadura</v>
          </cell>
          <cell r="B51" t="str">
            <v>Reparación de redes y sumideros</v>
          </cell>
          <cell r="C51" t="str">
            <v>Lesiones oculares, lesiones dérmicas, incendio, explosión, pérdidas materiales, quemaduras</v>
          </cell>
          <cell r="D51" t="str">
            <v>Inspecciones planeadas e inspecciones no planeadas, procedimientos de programas de seguridad y salud en el trabajo</v>
          </cell>
          <cell r="E51" t="str">
            <v>INS , E.P.P. Caretas tipo soldador, traje de carnaza, pero en carnaza, botas tipo soldador</v>
          </cell>
          <cell r="F51" t="str">
            <v>Muerte</v>
          </cell>
          <cell r="G51" t="str">
            <v>Trabajo seguro en caliente, diligencionamiento de permisos de trabajo, uso y manejo adecuado de E.P.P.</v>
          </cell>
        </row>
        <row r="52">
          <cell r="A52" t="str">
            <v>Tecnológico</v>
          </cell>
          <cell r="B52" t="str">
            <v>Explosión e incendios</v>
          </cell>
          <cell r="C52" t="str">
            <v xml:space="preserve">Explosión, quemaduras, fugas, derrame, incendio, muerte
</v>
          </cell>
          <cell r="D52" t="str">
            <v>N/A</v>
          </cell>
          <cell r="E52" t="str">
            <v>N/A</v>
          </cell>
          <cell r="F52" t="str">
            <v>Muerte</v>
          </cell>
          <cell r="G52" t="str">
            <v>N/A</v>
          </cell>
        </row>
        <row r="53">
          <cell r="A53" t="str">
            <v>Trabajo en alturas</v>
          </cell>
          <cell r="B53" t="str">
            <v>MANTENIMIENTO DE PUENTE GRUAS, LIMPIEZA DE CANALES, MANTENIMIENTO DE INSTALACIONES LOCATIVAS, MANTENIMIENTO Y REPARACIÓN DE POZOS</v>
          </cell>
          <cell r="C53" t="str">
            <v>LESIONES, FRACTURAS, MUERTE</v>
          </cell>
          <cell r="D53" t="str">
            <v>Inspecciones planeadas e inspecciones no planeadas, procedimientos de programas de seguridad y salud en el trabajo</v>
          </cell>
          <cell r="E53" t="str">
            <v>EPP</v>
          </cell>
          <cell r="F53" t="str">
            <v>MUERTE</v>
          </cell>
          <cell r="G53" t="str">
            <v>CERTIFICACIÓN Y/O ENTRENAMIENTO EN TRABAJO SEGURO EN ALTURAS; DILGENCIAMIENTO DE PERMISO DE TRABAJO; USO Y MANEJO ADECUADO DE E.P.P.; ARME Y DESARME DE ANDAMIOS</v>
          </cell>
        </row>
        <row r="54">
          <cell r="A54" t="str">
            <v>Derrumbes</v>
          </cell>
          <cell r="B54" t="str">
            <v>LLUVIAS, GRANIZADA, HELADAS</v>
          </cell>
          <cell r="C54" t="str">
            <v>DERRUMBES, HIPOTERMIA, DAÑO EN INSTALACIONES</v>
          </cell>
          <cell r="D54" t="str">
            <v>Inspecciones planeadas e inspecciones no planeadas, procedimientos de programas de seguridad y salud en el trabajo</v>
          </cell>
          <cell r="E54" t="str">
            <v>BRIGADAS DE EMERGENCIAS</v>
          </cell>
          <cell r="F54" t="str">
            <v>MUERTE</v>
          </cell>
          <cell r="G54" t="str">
            <v>ENTRENAMIENTO DE LA BRIGADA; DIVULGACIÓN DE PLAN DE EMERGENCIA</v>
          </cell>
        </row>
        <row r="55">
          <cell r="A55" t="str">
            <v>Granizadas</v>
          </cell>
          <cell r="B55" t="str">
            <v>LLUVIAS, GRANIZADA, HELADAS</v>
          </cell>
          <cell r="C55" t="str">
            <v>DERRUMBES, HIPOTERMIA, DAÑO EN INSTALACIONES</v>
          </cell>
          <cell r="D55" t="str">
            <v>Inspecciones planeadas e inspecciones no planeadas, procedimientos de programas de seguridad y salud en el trabajo</v>
          </cell>
          <cell r="E55" t="str">
            <v>BRIGADAS DE EMERGENCIAS</v>
          </cell>
          <cell r="F55" t="str">
            <v>MUERTE</v>
          </cell>
          <cell r="G55" t="str">
            <v>ENTRENAMIENTO DE LA BRIGADA; DIVULGACIÓN DE PLAN DE EMERGENCIA</v>
          </cell>
        </row>
        <row r="56">
          <cell r="A56" t="str">
            <v>Heladas</v>
          </cell>
          <cell r="B56" t="str">
            <v>LLUVIAS, GRANIZADA, HELADAS</v>
          </cell>
          <cell r="C56" t="str">
            <v>DERRUMBES, HIPOTERMIA, DAÑO EN INSTALACIONES</v>
          </cell>
          <cell r="D56" t="str">
            <v>Inspecciones planeadas e inspecciones no planeadas, procedimientos de programas de seguridad y salud en el trabajo</v>
          </cell>
          <cell r="E56" t="str">
            <v>BRIGADAS DE EMERGENCIAS</v>
          </cell>
          <cell r="F56" t="str">
            <v>MUERTE</v>
          </cell>
          <cell r="G56" t="str">
            <v>ENTRENAMIENTO DE LA BRIGADA; DIVULGACIÓN DE PLAN DE EMERGENCIA</v>
          </cell>
        </row>
        <row r="57">
          <cell r="A57" t="str">
            <v>Incendios</v>
          </cell>
          <cell r="B57" t="str">
            <v>SISMOS, INCENDIOS, INUNDACIONES, TERREMOTOS, VENDAVALES, DERRUMBE</v>
          </cell>
          <cell r="C57" t="str">
            <v>SISMOS, INCENDIOS, INUNDACIONES, TERREMOTOS, VENDAVALES</v>
          </cell>
          <cell r="D57" t="str">
            <v>Inspecciones planeadas e inspecciones no planeadas, procedimientos de programas de seguridad y salud en el trabajo</v>
          </cell>
          <cell r="E57" t="str">
            <v>BRIGADAS DE EMERGENCIAS</v>
          </cell>
          <cell r="F57" t="str">
            <v>MUERTE</v>
          </cell>
          <cell r="G57" t="str">
            <v>ENTRENAMIENTO DE LA BRIGADA; DIVULGACIÓN DE PLAN DE EMERGENCIA</v>
          </cell>
        </row>
        <row r="58">
          <cell r="A58" t="str">
            <v>Inundaciones</v>
          </cell>
          <cell r="B58" t="str">
            <v>SISMOS, INCENDIOS, INUNDACIONES, TERREMOTOS, VENDAVALES, DERRUMBE</v>
          </cell>
          <cell r="C58" t="str">
            <v>SISMOS, INCENDIOS, INUNDACIONES, TERREMOTOS, VENDAVALES</v>
          </cell>
          <cell r="D58" t="str">
            <v>Inspecciones planeadas e inspecciones no planeadas, procedimientos de programas de seguridad y salud en el trabajo</v>
          </cell>
          <cell r="E58" t="str">
            <v>BRIGADAS DE EMERGENCIAS</v>
          </cell>
          <cell r="F58" t="str">
            <v>MUERTE</v>
          </cell>
          <cell r="G58" t="str">
            <v>ENTRENAMIENTO DE LA BRIGADA; DIVULGACIÓN DE PLAN DE EMERGENCIA</v>
          </cell>
        </row>
        <row r="59">
          <cell r="A59" t="str">
            <v>Lluvias</v>
          </cell>
          <cell r="B59" t="str">
            <v>LLUVIAS, GRANIZADA, HELADAS</v>
          </cell>
          <cell r="C59" t="str">
            <v>DERRUMBES, HIPOTERMIA, DAÑO EN INSTALACIONES</v>
          </cell>
          <cell r="D59" t="str">
            <v>Inspecciones planeadas e inspecciones no planeadas, procedimientos de programas de seguridad y salud en el trabajo</v>
          </cell>
          <cell r="E59" t="str">
            <v>BRIGADAS DE EMERGENCIAS</v>
          </cell>
          <cell r="F59" t="str">
            <v>MUERTE</v>
          </cell>
          <cell r="G59" t="str">
            <v>ENTRENAMIENTO DE LA BRIGADA; DIVULGACIÓN DE PLAN DE EMERGENCIA</v>
          </cell>
        </row>
        <row r="60">
          <cell r="A60" t="str">
            <v>Sismos</v>
          </cell>
          <cell r="B60" t="str">
            <v>SISMOS, INCENDIOS, INUNDACIONES, TERREMOTOS, VENDAVALES, DERRUMBE</v>
          </cell>
          <cell r="C60" t="str">
            <v>SISMOS, INCENDIOS, INUNDACIONES, TERREMOTOS, VENDAVALES</v>
          </cell>
          <cell r="D60" t="str">
            <v>Inspecciones planeadas e inspecciones no planeadas, procedimientos de programas de seguridad y salud en el trabajo</v>
          </cell>
          <cell r="E60" t="str">
            <v>BRIGADAS DE EMERGENCIAS</v>
          </cell>
          <cell r="F60" t="str">
            <v>MUERTE</v>
          </cell>
          <cell r="G60" t="str">
            <v>ENTRENAMIENTO DE LA BRIGADA; DIVULGACIÓN DE PLAN DE EMERGENCIA</v>
          </cell>
        </row>
        <row r="61">
          <cell r="A61" t="str">
            <v>Terremotos</v>
          </cell>
          <cell r="B61" t="str">
            <v>SISMOS, INCENDIOS, INUNDACIONES, TERREMOTOS, VENDAVALES, DERRUMBE</v>
          </cell>
          <cell r="C61" t="str">
            <v>SISMOS, INCENDIOS, INUNDACIONES, TERREMOTOS, VENDAVALES</v>
          </cell>
          <cell r="D61" t="str">
            <v>Inspecciones planeadas e inspecciones no planeadas, procedimientos de programas de seguridad y salud en el trabajo</v>
          </cell>
          <cell r="E61" t="str">
            <v>BRIGADAS DE EMERGENCIAS</v>
          </cell>
          <cell r="F61" t="str">
            <v>MUERTE</v>
          </cell>
          <cell r="G61" t="str">
            <v>ENTRENAMIENTO DE LA BRIGADA; DIVULGACIÓN DE PLAN DE EMERGENCIA</v>
          </cell>
        </row>
        <row r="62">
          <cell r="A62" t="str">
            <v>Vendavales</v>
          </cell>
          <cell r="B62" t="str">
            <v>SISMOS, INCENDIOS, INUNDACIONES, TERREMOTOS, VENDAVALES, DERRUMBE</v>
          </cell>
          <cell r="C62" t="str">
            <v>SISMOS, INCENDIOS, INUNDACIONES, TERREMOTOS, VENDAVALES</v>
          </cell>
          <cell r="D62" t="str">
            <v>Inspecciones planeadas e inspecciones no planeadas, procedimientos de programas de seguridad y salud en el trabajo</v>
          </cell>
          <cell r="E62" t="str">
            <v>BRIGADAS DE EMERGENCIAS</v>
          </cell>
          <cell r="F62" t="str">
            <v>MUERTE</v>
          </cell>
          <cell r="G62" t="str">
            <v>ENTRENAMIENTO DE LA BRIGADA; DIVULGACIÓN DE PLAN DE EMERGENCIA</v>
          </cell>
        </row>
        <row r="63">
          <cell r="A63" t="str">
            <v>Biologicos</v>
          </cell>
          <cell r="B63" t="str">
            <v>Insectos</v>
          </cell>
          <cell r="C63" t="str">
            <v>Paralisis</v>
          </cell>
          <cell r="D63" t="str">
            <v>N/A</v>
          </cell>
          <cell r="E63" t="str">
            <v>N/A</v>
          </cell>
          <cell r="F63" t="str">
            <v>N/A</v>
          </cell>
          <cell r="G63" t="str">
            <v>N/A</v>
          </cell>
        </row>
        <row r="64">
          <cell r="A64" t="str">
            <v>Mordeduras</v>
          </cell>
          <cell r="B64" t="str">
            <v>Perros</v>
          </cell>
          <cell r="C64" t="str">
            <v>Lesiones</v>
          </cell>
          <cell r="D64" t="str">
            <v>No Observado</v>
          </cell>
          <cell r="E64" t="str">
            <v>Capacitación</v>
          </cell>
          <cell r="F64" t="str">
            <v>Posibles Infecciones</v>
          </cell>
          <cell r="G64" t="str">
            <v>Riesgo Biologico Autocuidado</v>
          </cell>
        </row>
        <row r="65">
          <cell r="A65" t="str">
            <v>Agentes Biologicos 1</v>
          </cell>
          <cell r="B65" t="str">
            <v>Microorganismos</v>
          </cell>
          <cell r="C65" t="str">
            <v>Tuberculosis</v>
          </cell>
          <cell r="D65" t="str">
            <v/>
          </cell>
          <cell r="E65" t="str">
            <v/>
          </cell>
          <cell r="F65" t="str">
            <v>Tuberculosis</v>
          </cell>
          <cell r="G65" t="str">
            <v/>
          </cell>
        </row>
        <row r="66">
          <cell r="A66" t="str">
            <v>Agentes Biologicos 2</v>
          </cell>
          <cell r="B66" t="str">
            <v>Microorganismos</v>
          </cell>
          <cell r="C66" t="str">
            <v>Carbunco</v>
          </cell>
          <cell r="D66" t="str">
            <v/>
          </cell>
          <cell r="E66" t="str">
            <v/>
          </cell>
          <cell r="F66" t="str">
            <v>Carbunco</v>
          </cell>
          <cell r="G66" t="str">
            <v/>
          </cell>
        </row>
        <row r="67">
          <cell r="A67" t="str">
            <v>Agentes Biologicos 3</v>
          </cell>
          <cell r="B67" t="str">
            <v>Microorganismos</v>
          </cell>
          <cell r="C67" t="str">
            <v>Brucelosis</v>
          </cell>
          <cell r="D67" t="str">
            <v/>
          </cell>
          <cell r="E67" t="str">
            <v/>
          </cell>
          <cell r="F67" t="str">
            <v>Brucelosis</v>
          </cell>
          <cell r="G67" t="str">
            <v/>
          </cell>
        </row>
        <row r="68">
          <cell r="A68" t="str">
            <v>Agentes Biologicos 4</v>
          </cell>
          <cell r="B68" t="str">
            <v>Microorganismos</v>
          </cell>
          <cell r="C68" t="str">
            <v>Leptospirosis</v>
          </cell>
          <cell r="D68" t="str">
            <v/>
          </cell>
          <cell r="E68" t="str">
            <v/>
          </cell>
          <cell r="F68" t="str">
            <v>Leptospirosis</v>
          </cell>
          <cell r="G68" t="str">
            <v/>
          </cell>
        </row>
        <row r="69">
          <cell r="A69" t="str">
            <v>Agentes Biologicos 5</v>
          </cell>
          <cell r="B69" t="str">
            <v>Microorganismos</v>
          </cell>
          <cell r="C69" t="str">
            <v>Tétano Psitacosis, ornitosis, enfermedad de  los cuidadores y tratadores de aves</v>
          </cell>
          <cell r="D69" t="str">
            <v/>
          </cell>
          <cell r="E69" t="str">
            <v/>
          </cell>
          <cell r="F69" t="str">
            <v>Tétano Psitacosis, ornitosis, enfermedad de  los cuidadores y tratadores de aves</v>
          </cell>
          <cell r="G69" t="str">
            <v/>
          </cell>
        </row>
        <row r="70">
          <cell r="A70" t="str">
            <v>Agentes Biologicos 6</v>
          </cell>
          <cell r="B70" t="str">
            <v>Microorganismos</v>
          </cell>
          <cell r="C70" t="str">
            <v>Dengue</v>
          </cell>
          <cell r="D70" t="str">
            <v/>
          </cell>
          <cell r="E70" t="str">
            <v/>
          </cell>
          <cell r="F70" t="str">
            <v>Dengue</v>
          </cell>
          <cell r="G70" t="str">
            <v/>
          </cell>
        </row>
        <row r="71">
          <cell r="A71" t="str">
            <v>Agentes Biologicos 7</v>
          </cell>
          <cell r="B71" t="str">
            <v>Microorganismos</v>
          </cell>
          <cell r="C71" t="str">
            <v>Fiebre amarilla</v>
          </cell>
          <cell r="D71" t="str">
            <v/>
          </cell>
          <cell r="E71" t="str">
            <v/>
          </cell>
          <cell r="F71" t="str">
            <v>Fiebre amarilla</v>
          </cell>
          <cell r="G71" t="str">
            <v/>
          </cell>
        </row>
        <row r="72">
          <cell r="A72" t="str">
            <v>Agentes Biologicos 8</v>
          </cell>
          <cell r="B72" t="str">
            <v>Microorganismos</v>
          </cell>
          <cell r="C72" t="str">
            <v>Hepatitis virales</v>
          </cell>
          <cell r="D72" t="str">
            <v/>
          </cell>
          <cell r="E72" t="str">
            <v/>
          </cell>
          <cell r="F72" t="str">
            <v>Hepatitis virales</v>
          </cell>
          <cell r="G72" t="str">
            <v/>
          </cell>
        </row>
        <row r="73">
          <cell r="A73" t="str">
            <v>Agentes Biologicos 9</v>
          </cell>
          <cell r="B73" t="str">
            <v>Microorganismos</v>
          </cell>
          <cell r="C73" t="str">
            <v>Enfermedad ocasionada por virus de inmunodeficiencia humana (VIH)</v>
          </cell>
          <cell r="D73" t="str">
            <v/>
          </cell>
          <cell r="E73" t="str">
            <v/>
          </cell>
          <cell r="F73" t="str">
            <v>Enfermedad ocasionada por virus de inmunodeficiencia humana (VIH)</v>
          </cell>
          <cell r="G73" t="str">
            <v/>
          </cell>
        </row>
        <row r="74">
          <cell r="A74" t="str">
            <v>Agentes Biologicos 10</v>
          </cell>
          <cell r="B74" t="str">
            <v>Microorganismos</v>
          </cell>
          <cell r="C74" t="str">
            <v>Dermatofifosis y otras micosis superficiales</v>
          </cell>
          <cell r="D74" t="str">
            <v/>
          </cell>
          <cell r="E74" t="str">
            <v/>
          </cell>
          <cell r="F74" t="str">
            <v>Dermatofifosis y otras micosis superficiales</v>
          </cell>
          <cell r="G74" t="str">
            <v/>
          </cell>
        </row>
        <row r="75">
          <cell r="A75" t="str">
            <v>Agentes Biologicos 11</v>
          </cell>
          <cell r="B75" t="str">
            <v>Microorganismos</v>
          </cell>
          <cell r="C75" t="str">
            <v>Paracoccidioidomicosis</v>
          </cell>
          <cell r="D75" t="str">
            <v/>
          </cell>
          <cell r="E75" t="str">
            <v/>
          </cell>
          <cell r="F75" t="str">
            <v>Paracoccidioidomicosis</v>
          </cell>
          <cell r="G75" t="str">
            <v/>
          </cell>
        </row>
        <row r="76">
          <cell r="A76" t="str">
            <v>Agentes Biologicos 12</v>
          </cell>
          <cell r="B76" t="str">
            <v>Microorganismos</v>
          </cell>
          <cell r="C76" t="str">
            <v>Malaria</v>
          </cell>
          <cell r="D76" t="str">
            <v/>
          </cell>
          <cell r="E76" t="str">
            <v/>
          </cell>
          <cell r="F76" t="str">
            <v>Malaria</v>
          </cell>
          <cell r="G76" t="str">
            <v/>
          </cell>
        </row>
        <row r="77">
          <cell r="A77" t="str">
            <v>Agentes Biologicos 13</v>
          </cell>
          <cell r="B77" t="str">
            <v>Microorganismos</v>
          </cell>
          <cell r="C77" t="str">
            <v>Leishmaniasis cutánea o Leishmaniasis cutáneo ­ mucosa</v>
          </cell>
          <cell r="D77" t="str">
            <v/>
          </cell>
          <cell r="E77" t="str">
            <v/>
          </cell>
          <cell r="F77" t="str">
            <v>Leishmaniasis cutánea o Leishmaniasis cutáneo ­ mucosa</v>
          </cell>
          <cell r="G77" t="str">
            <v/>
          </cell>
        </row>
        <row r="78">
          <cell r="A78" t="str">
            <v>Agentes Biologicos 14</v>
          </cell>
          <cell r="B78" t="str">
            <v>Microorganismos</v>
          </cell>
          <cell r="C78" t="str">
            <v>Neumonitis por hipersensibilidad a polvo orgánico: Pulmón del granjero; 8agazosis; Pulmón de los criadores de pájaros; Suberosi; Pulmón de los trabajadores de malta; Pulmón de los que trabajan con hongos; Enfermedad pulmonar debida a sistemas de aire acon</v>
          </cell>
          <cell r="D78" t="str">
            <v/>
          </cell>
          <cell r="E78" t="str">
            <v/>
          </cell>
          <cell r="F78" t="str">
            <v>Neumonitis por hipersensibilidad a polvo orgánico: Pulmón del granjero; 8agazosis; Pulmón de los criadores de pájaros; Suberosi; Pulmón de los trabajadores de malta; Pulmón de los que trabajan con hongos; Enfermedad pulmonar debida a sistemas de aire acon</v>
          </cell>
          <cell r="G78" t="str">
            <v/>
          </cell>
        </row>
        <row r="79">
          <cell r="A79" t="str">
            <v>Agentes Biologicos 15</v>
          </cell>
          <cell r="B79" t="str">
            <v>Microorganismos</v>
          </cell>
          <cell r="C79" t="str">
            <v>Dermatosis pápulo - pustulosas complicaciones (LOB,9) y sus infecciosas</v>
          </cell>
          <cell r="D79" t="str">
            <v/>
          </cell>
          <cell r="E79" t="str">
            <v/>
          </cell>
          <cell r="F79" t="str">
            <v>Dermatosis pápulo - pustulosas complicaciones (LOB,9) y sus infecciosas</v>
          </cell>
          <cell r="G79" t="str">
            <v/>
          </cell>
        </row>
        <row r="80">
          <cell r="A80" t="str">
            <v>Agentes Biologicos 16</v>
          </cell>
          <cell r="B80" t="str">
            <v>Polvos organicos</v>
          </cell>
          <cell r="C80" t="str">
            <v>Otras rinitis alérgicas</v>
          </cell>
          <cell r="D80" t="str">
            <v/>
          </cell>
          <cell r="E80" t="str">
            <v/>
          </cell>
          <cell r="F80" t="str">
            <v>Otras rinitis alérgicas</v>
          </cell>
          <cell r="G80" t="str">
            <v/>
          </cell>
        </row>
        <row r="81">
          <cell r="A81" t="str">
            <v>Agentes Biologicos 17</v>
          </cell>
          <cell r="B81" t="str">
            <v>Polvos organicos</v>
          </cell>
          <cell r="C81" t="str">
            <v>Otras enfermedades pulmonares obstructivas crónicas (Incluye asma obstructiva", "bronquitis' crónica", "bronquitis obstructiva Crónica)</v>
          </cell>
          <cell r="D81" t="str">
            <v/>
          </cell>
          <cell r="E81" t="str">
            <v/>
          </cell>
          <cell r="F81" t="str">
            <v>Otras enfermedades pulmonares obstructivas crónicas (Incluye asma obstructiva", "bronquitis' crónica", "bronquitis obstructiva Crónica)</v>
          </cell>
          <cell r="G81" t="str">
            <v/>
          </cell>
        </row>
        <row r="82">
          <cell r="A82" t="str">
            <v>Agentes Biologicos 18</v>
          </cell>
          <cell r="B82" t="str">
            <v>Polvos organicos</v>
          </cell>
          <cell r="C82" t="str">
            <v>Asma</v>
          </cell>
          <cell r="D82" t="str">
            <v/>
          </cell>
          <cell r="E82" t="str">
            <v/>
          </cell>
          <cell r="F82" t="str">
            <v>Asma</v>
          </cell>
          <cell r="G82" t="str">
            <v/>
          </cell>
        </row>
        <row r="83">
          <cell r="A83" t="str">
            <v>Agentes Biologicos 19</v>
          </cell>
          <cell r="B83" t="str">
            <v>Polvos organicos</v>
          </cell>
          <cell r="C83" t="str">
            <v>Bisinosis</v>
          </cell>
          <cell r="D83" t="str">
            <v/>
          </cell>
          <cell r="E83" t="str">
            <v/>
          </cell>
          <cell r="F83" t="str">
            <v>Bisinosis</v>
          </cell>
          <cell r="G83" t="str">
            <v/>
          </cell>
        </row>
        <row r="84">
          <cell r="A84" t="str">
            <v>Agentes Fisicos 1</v>
          </cell>
          <cell r="B84" t="str">
            <v>Ruido</v>
          </cell>
          <cell r="C84" t="str">
            <v xml:space="preserve">Perdida de la audición provocada por el ruido </v>
          </cell>
          <cell r="D84" t="str">
            <v/>
          </cell>
          <cell r="E84" t="str">
            <v/>
          </cell>
          <cell r="F84" t="str">
            <v xml:space="preserve">Perdida de la audición provocada por el ruido </v>
          </cell>
          <cell r="G84" t="str">
            <v/>
          </cell>
        </row>
        <row r="85">
          <cell r="A85" t="str">
            <v>Agentes Fisicos 2</v>
          </cell>
          <cell r="B85" t="str">
            <v>Ruido</v>
          </cell>
          <cell r="C85" t="str">
            <v xml:space="preserve">Otras percepciones auditivas anormales: alteraciones temporales del umbral auditivo, compromiso "de la discriminación auditiva e hipoacusia </v>
          </cell>
          <cell r="D85" t="str">
            <v/>
          </cell>
          <cell r="E85" t="str">
            <v/>
          </cell>
          <cell r="F85" t="str">
            <v xml:space="preserve">Otras percepciones auditivas anormales: alteraciones temporales del umbral auditivo, compromiso "de la discriminación auditiva e hipoacusia </v>
          </cell>
          <cell r="G85" t="str">
            <v/>
          </cell>
        </row>
        <row r="86">
          <cell r="A86" t="str">
            <v>Agentes Fisicos 3</v>
          </cell>
          <cell r="B86" t="str">
            <v>Ruido</v>
          </cell>
          <cell r="C86" t="str">
            <v xml:space="preserve">Hipertensión arterial sindrome por ruptura traumática del tímpano </v>
          </cell>
          <cell r="D86" t="str">
            <v/>
          </cell>
          <cell r="E86" t="str">
            <v/>
          </cell>
          <cell r="F86" t="str">
            <v xml:space="preserve">Hipertensión arterial sindrome por ruptura traumática del tímpano </v>
          </cell>
          <cell r="G86" t="str">
            <v/>
          </cell>
        </row>
        <row r="87">
          <cell r="A87" t="str">
            <v>Agentes Fisicos 4</v>
          </cell>
          <cell r="B87" t="str">
            <v>Vibraciones</v>
          </cell>
          <cell r="C87" t="str">
            <v>Síndrome de Raynaud</v>
          </cell>
          <cell r="D87" t="str">
            <v/>
          </cell>
          <cell r="E87" t="str">
            <v>Síndrome de Raynaud</v>
          </cell>
          <cell r="F87" t="str">
            <v>Síndrome de Raynaud</v>
          </cell>
          <cell r="G87" t="str">
            <v/>
          </cell>
        </row>
        <row r="88">
          <cell r="A88" t="str">
            <v>Agentes Fisicos 5</v>
          </cell>
          <cell r="B88" t="str">
            <v>Vibraciones</v>
          </cell>
          <cell r="C88" t="str">
            <v>Acrocianosis y acroparestesias</v>
          </cell>
          <cell r="D88" t="str">
            <v/>
          </cell>
          <cell r="E88" t="str">
            <v>Acrocianosis y acroparestesias</v>
          </cell>
          <cell r="F88" t="str">
            <v>Acrocianosis y acroparestesias</v>
          </cell>
          <cell r="G88" t="str">
            <v/>
          </cell>
        </row>
        <row r="89">
          <cell r="A89" t="str">
            <v>Agentes Fisicos 6</v>
          </cell>
          <cell r="B89" t="str">
            <v>Vibraciones</v>
          </cell>
          <cell r="C89" t="str">
            <v>Otros trastornos articulares de no clasificados en otra parte: Dolor articular</v>
          </cell>
          <cell r="D89" t="str">
            <v/>
          </cell>
          <cell r="E89" t="str">
            <v>Otros trastornos articulares de no clasificados en otra parte: Dolor articular</v>
          </cell>
          <cell r="F89" t="str">
            <v>Otros trastornos articulares de no clasificados en otra parte: Dolor articular</v>
          </cell>
          <cell r="G89" t="str">
            <v/>
          </cell>
        </row>
        <row r="90">
          <cell r="A90" t="str">
            <v>Agentes Fisicos 7</v>
          </cell>
          <cell r="B90" t="str">
            <v>Vibraciones</v>
          </cell>
          <cell r="C90" t="str">
            <v>Síndrome Cervicobraquial</v>
          </cell>
          <cell r="D90" t="str">
            <v/>
          </cell>
          <cell r="E90" t="str">
            <v>Síndrome Cervicobraquial</v>
          </cell>
          <cell r="F90" t="str">
            <v>Síndrome Cervicobraquial</v>
          </cell>
          <cell r="G90" t="str">
            <v/>
          </cell>
        </row>
        <row r="91">
          <cell r="A91" t="str">
            <v>Agentes Fisicos 8</v>
          </cell>
          <cell r="B91" t="str">
            <v>Vibraciones</v>
          </cell>
          <cell r="C91" t="str">
            <v>Fibromatosis de la fascia palmar: "Contractura de Dupuytren"</v>
          </cell>
          <cell r="D91" t="str">
            <v/>
          </cell>
          <cell r="E91" t="str">
            <v>Fibromatosis de la fascia palmar: "Contractura de Dupuytren"</v>
          </cell>
          <cell r="F91" t="str">
            <v>Fibromatosis de la fascia palmar: "Contractura de Dupuytren"</v>
          </cell>
          <cell r="G91" t="str">
            <v/>
          </cell>
        </row>
        <row r="92">
          <cell r="A92" t="str">
            <v>Agentes Fisicos 9</v>
          </cell>
          <cell r="B92" t="str">
            <v>Vibraciones</v>
          </cell>
          <cell r="C92" t="str">
            <v xml:space="preserve">Lesiones de hombro (M75): Capsulitis. adhesiva de hombro (hombro congelado, periartritis de hombro), Síndrome de Manguito Rotador o transmitidas a la Síndrome de Supraespinoso extremidad; Tendinitis bicipital, Tendinitis calcificante, Bursitis de hombre, </v>
          </cell>
          <cell r="D92" t="str">
            <v/>
          </cell>
          <cell r="E92" t="str">
            <v xml:space="preserve">Lesiones de hombro (M75): Capsulitis. adhesiva de hombro (hombro congelado, periartritis de hombro), Síndrome de Manguito Rotador o transmitidas a la Síndrome de Supraespinoso extremidad; Tendinitis bicipital, Tendinitis calcificante, Bursitis de hombre, </v>
          </cell>
          <cell r="F92" t="str">
            <v xml:space="preserve">Lesiones de hombro (M75): Capsulitis. adhesiva de hombro (hombro congelado, periartritis de hombro), Síndrome de Manguito Rotador o transmitidas a la Síndrome de Supraespinoso extremidad; Tendinitis bicipital, Tendinitis calcificante, Bursitis de hombre, </v>
          </cell>
          <cell r="G92" t="str">
            <v/>
          </cell>
        </row>
        <row r="93">
          <cell r="A93" t="str">
            <v>Agentes Fisicos 10</v>
          </cell>
          <cell r="B93" t="str">
            <v>Vibraciones</v>
          </cell>
          <cell r="C93" t="str">
            <v>Otras enteropatía: Epicondilitis medial; Epicondilitis lateral; Mialgia</v>
          </cell>
          <cell r="D93" t="str">
            <v/>
          </cell>
          <cell r="E93" t="str">
            <v>Otras enteropatía: Epicondilitis medial; Epicondilitis lateral; Mialgia</v>
          </cell>
          <cell r="F93" t="str">
            <v>Otras enteropatía: Epicondilitis medial; Epicondilitis lateral; Mialgia</v>
          </cell>
          <cell r="G93" t="str">
            <v/>
          </cell>
        </row>
        <row r="94">
          <cell r="A94" t="str">
            <v>Agentes Fisicos 11</v>
          </cell>
          <cell r="B94" t="str">
            <v>Vibraciones</v>
          </cell>
          <cell r="C94" t="str">
            <v>Otros trastornos específicos de tejidos blandos</v>
          </cell>
          <cell r="D94" t="str">
            <v/>
          </cell>
          <cell r="E94" t="str">
            <v>Otros trastornos específicos de tejidos blandos</v>
          </cell>
          <cell r="F94" t="str">
            <v>Otros trastornos específicos de tejidos blandos</v>
          </cell>
          <cell r="G94" t="str">
            <v/>
          </cell>
        </row>
        <row r="95">
          <cell r="A95" t="str">
            <v>Agentes Fisicos 12</v>
          </cell>
          <cell r="B95" t="str">
            <v>Vibraciones</v>
          </cell>
          <cell r="C95" t="str">
            <v>Osteonecrosis</v>
          </cell>
          <cell r="D95" t="str">
            <v/>
          </cell>
          <cell r="E95" t="str">
            <v>Osteonecrosis</v>
          </cell>
          <cell r="F95" t="str">
            <v>Osteonecrosis</v>
          </cell>
          <cell r="G95" t="str">
            <v/>
          </cell>
        </row>
        <row r="96">
          <cell r="A96" t="str">
            <v>Agentes Fisicos 13</v>
          </cell>
          <cell r="B96" t="str">
            <v>Vibraciones</v>
          </cell>
          <cell r="C96" t="str">
            <v>Otras osteonecrosis; secundarias</v>
          </cell>
          <cell r="D96" t="str">
            <v/>
          </cell>
          <cell r="E96" t="str">
            <v>Otras osteonecrosis; secundarias</v>
          </cell>
          <cell r="F96" t="str">
            <v>Otras osteonecrosis; secundarias</v>
          </cell>
          <cell r="G96" t="str">
            <v/>
          </cell>
        </row>
        <row r="97">
          <cell r="A97" t="str">
            <v>Agentes Fisicos 14</v>
          </cell>
          <cell r="B97" t="str">
            <v>Vibraciones</v>
          </cell>
          <cell r="C97" t="str">
            <v>Enfermedad de Kienbock del adulto (Osteocondrosis del adulto del semilunar del carpo) Y otras osteocondropatias especificas</v>
          </cell>
          <cell r="D97" t="str">
            <v/>
          </cell>
          <cell r="E97" t="str">
            <v>Enfermedad de Kienbock del adulto (Osteocondrosis del adulto del semilunar del carpo) Y otras osteocondropatias especificas</v>
          </cell>
          <cell r="F97" t="str">
            <v>Enfermedad de Kienbock del adulto (Osteocondrosis del adulto del semilunar del carpo) Y otras osteocondropatias especificas</v>
          </cell>
          <cell r="G97" t="str">
            <v/>
          </cell>
        </row>
        <row r="98">
          <cell r="A98" t="str">
            <v>Agentes Fisicos 15</v>
          </cell>
          <cell r="B98" t="str">
            <v>Presión atmósferica</v>
          </cell>
          <cell r="C98" t="str">
            <v>Otitis media no supurativa</v>
          </cell>
          <cell r="D98" t="str">
            <v/>
          </cell>
          <cell r="E98" t="str">
            <v/>
          </cell>
          <cell r="F98" t="str">
            <v>Otitis media no supurativa</v>
          </cell>
          <cell r="G98" t="str">
            <v/>
          </cell>
        </row>
        <row r="99">
          <cell r="A99" t="str">
            <v>Agentes Fisicos 16</v>
          </cell>
          <cell r="B99" t="str">
            <v>Presión atmósferica</v>
          </cell>
          <cell r="C99" t="str">
            <v>Sindrome de perforación de la membrana timpánica</v>
          </cell>
          <cell r="D99" t="str">
            <v/>
          </cell>
          <cell r="E99" t="str">
            <v/>
          </cell>
          <cell r="F99" t="str">
            <v>Sindrome de perforación de la membrana timpánica</v>
          </cell>
          <cell r="G99" t="str">
            <v/>
          </cell>
        </row>
        <row r="100">
          <cell r="A100" t="str">
            <v>Agentes Fisicos 17</v>
          </cell>
          <cell r="B100" t="str">
            <v>Presión atmósferica</v>
          </cell>
          <cell r="C100" t="str">
            <v>Laberintitis</v>
          </cell>
          <cell r="D100" t="str">
            <v/>
          </cell>
          <cell r="E100" t="str">
            <v/>
          </cell>
          <cell r="F100" t="str">
            <v>Laberintitis</v>
          </cell>
          <cell r="G100" t="str">
            <v/>
          </cell>
        </row>
        <row r="101">
          <cell r="A101" t="str">
            <v>Agentes Fisicos 18</v>
          </cell>
          <cell r="B101" t="str">
            <v>Presión atmósferica</v>
          </cell>
          <cell r="C101" t="str">
            <v>Otalgia y secreción auditiva</v>
          </cell>
          <cell r="D101" t="str">
            <v/>
          </cell>
          <cell r="E101" t="str">
            <v/>
          </cell>
          <cell r="F101" t="str">
            <v>Otalgia y secreción auditiva</v>
          </cell>
          <cell r="G101" t="str">
            <v/>
          </cell>
        </row>
        <row r="102">
          <cell r="A102" t="str">
            <v>Agentes Fisicos 19</v>
          </cell>
          <cell r="B102" t="str">
            <v>Presión atmósferica</v>
          </cell>
          <cell r="C102" t="str">
            <v>Otros trastornos específicos del oído</v>
          </cell>
          <cell r="D102" t="str">
            <v/>
          </cell>
          <cell r="E102" t="str">
            <v/>
          </cell>
          <cell r="F102" t="str">
            <v>Otros trastornos específicos del oído</v>
          </cell>
          <cell r="G102" t="str">
            <v/>
          </cell>
        </row>
        <row r="103">
          <cell r="A103" t="str">
            <v>Agentes Fisicos 20</v>
          </cell>
          <cell r="B103" t="str">
            <v>Presión atmósferica</v>
          </cell>
          <cell r="C103" t="str">
            <v>Osteonecrosis en la enfermedad causada por descompresión</v>
          </cell>
          <cell r="D103" t="str">
            <v/>
          </cell>
          <cell r="E103" t="str">
            <v/>
          </cell>
          <cell r="F103" t="str">
            <v>Osteonecrosis en la enfermedad causada por descompresión</v>
          </cell>
          <cell r="G103" t="str">
            <v/>
          </cell>
        </row>
        <row r="104">
          <cell r="A104" t="str">
            <v>Agentes Fisicos 21</v>
          </cell>
          <cell r="B104" t="str">
            <v>Presión atmósferica</v>
          </cell>
          <cell r="C104" t="str">
            <v>Otitis causada por barotrauma</v>
          </cell>
          <cell r="D104" t="str">
            <v/>
          </cell>
          <cell r="E104" t="str">
            <v/>
          </cell>
          <cell r="F104" t="str">
            <v>Otitis causada por barotrauma</v>
          </cell>
          <cell r="G104" t="str">
            <v/>
          </cell>
        </row>
        <row r="105">
          <cell r="A105" t="str">
            <v>Agentes Fisicos 22</v>
          </cell>
          <cell r="B105" t="str">
            <v>Presión atmósferica</v>
          </cell>
          <cell r="C105" t="str">
            <v>Sinusitis ocasionada por barotrauma</v>
          </cell>
          <cell r="D105" t="str">
            <v/>
          </cell>
          <cell r="E105" t="str">
            <v/>
          </cell>
          <cell r="F105" t="str">
            <v>Sinusitis ocasionada por barotrauma</v>
          </cell>
          <cell r="G105" t="str">
            <v/>
          </cell>
        </row>
        <row r="106">
          <cell r="A106" t="str">
            <v>Agentes Fisicos 23</v>
          </cell>
          <cell r="B106" t="str">
            <v>Presión atmósferica</v>
          </cell>
          <cell r="C106" t="str">
            <v>Enfermedad por descompresión (de los cajones sumergidos)</v>
          </cell>
          <cell r="D106" t="str">
            <v/>
          </cell>
          <cell r="E106" t="str">
            <v/>
          </cell>
          <cell r="F106" t="str">
            <v>Enfermedad por descompresión (de los cajones sumergidos)</v>
          </cell>
          <cell r="G106" t="str">
            <v/>
          </cell>
        </row>
        <row r="107">
          <cell r="A107" t="str">
            <v>Agentes Fisicos 24</v>
          </cell>
          <cell r="B107" t="str">
            <v>Presión atmósferica</v>
          </cell>
          <cell r="C107" t="str">
            <v>Síndrome debido al desplazamiento de aire por una explosión</v>
          </cell>
          <cell r="D107" t="str">
            <v/>
          </cell>
          <cell r="E107" t="str">
            <v/>
          </cell>
          <cell r="F107" t="str">
            <v>Síndrome debido al desplazamiento de aire por una explosión</v>
          </cell>
          <cell r="G107" t="str">
            <v/>
          </cell>
        </row>
        <row r="108">
          <cell r="A108" t="str">
            <v>Agentes Fisicos 25</v>
          </cell>
          <cell r="B108" t="str">
            <v>Radiaciones ionizantes</v>
          </cell>
          <cell r="C108" t="str">
            <v>Neoplasia maligna de cavidad nasal y de los senos paranasales.</v>
          </cell>
          <cell r="D108" t="str">
            <v/>
          </cell>
          <cell r="E108" t="str">
            <v/>
          </cell>
          <cell r="F108" t="str">
            <v>Neoplasia maligna de cavidad nasal y de los senos paranasales.</v>
          </cell>
          <cell r="G108" t="str">
            <v/>
          </cell>
        </row>
        <row r="109">
          <cell r="A109" t="str">
            <v>Agentes Fisicos 26</v>
          </cell>
          <cell r="B109" t="str">
            <v>Radiaciones ionizantes</v>
          </cell>
          <cell r="C109" t="str">
            <v>Neoplasia maligna de bronquios y de pulmón</v>
          </cell>
          <cell r="D109" t="str">
            <v/>
          </cell>
          <cell r="E109" t="str">
            <v/>
          </cell>
          <cell r="F109" t="str">
            <v>Neoplasia maligna de bronquios y de pulmón</v>
          </cell>
          <cell r="G109" t="str">
            <v/>
          </cell>
        </row>
        <row r="110">
          <cell r="A110" t="str">
            <v>Agentes Fisicos 27</v>
          </cell>
          <cell r="B110" t="str">
            <v>Radiaciones ionizantes</v>
          </cell>
          <cell r="C110" t="str">
            <v>Neoplasias malignas de hueso y cartílago articular (Incluye sarcoma óseo)</v>
          </cell>
          <cell r="D110" t="str">
            <v/>
          </cell>
          <cell r="E110" t="str">
            <v/>
          </cell>
          <cell r="F110" t="str">
            <v>Neoplasias malignas de hueso y cartílago articular (Incluye sarcoma óseo)</v>
          </cell>
          <cell r="G110" t="str">
            <v/>
          </cell>
        </row>
        <row r="111">
          <cell r="A111" t="str">
            <v>Agentes Fisicos 28</v>
          </cell>
          <cell r="B111" t="str">
            <v>Radiaciones ionizantes</v>
          </cell>
          <cell r="C111" t="str">
            <v>Otras heoplasias malignas de la piel</v>
          </cell>
          <cell r="D111" t="str">
            <v/>
          </cell>
          <cell r="E111" t="str">
            <v/>
          </cell>
          <cell r="F111" t="str">
            <v>Otras heoplasias malignas de la piel</v>
          </cell>
          <cell r="G111" t="str">
            <v/>
          </cell>
        </row>
        <row r="112">
          <cell r="A112" t="str">
            <v>Agentes Fisicos 29</v>
          </cell>
          <cell r="B112" t="str">
            <v>Radiaciones ionizantes</v>
          </cell>
          <cell r="C112" t="str">
            <v>Leucemias</v>
          </cell>
          <cell r="D112" t="str">
            <v/>
          </cell>
          <cell r="E112" t="str">
            <v/>
          </cell>
          <cell r="F112" t="str">
            <v>Leucemias</v>
          </cell>
          <cell r="G112" t="str">
            <v/>
          </cell>
        </row>
        <row r="113">
          <cell r="A113" t="str">
            <v>Agentes Fisicos 30</v>
          </cell>
          <cell r="B113" t="str">
            <v>Radiaciones ionizantes</v>
          </cell>
          <cell r="C113" t="str">
            <v>Síndromes mielodisplásicos</v>
          </cell>
          <cell r="D113" t="str">
            <v/>
          </cell>
          <cell r="E113" t="str">
            <v/>
          </cell>
          <cell r="F113" t="str">
            <v>Síndromes mielodisplásicos</v>
          </cell>
          <cell r="G113" t="str">
            <v/>
          </cell>
        </row>
        <row r="114">
          <cell r="A114" t="str">
            <v>Agentes Fisicos 31</v>
          </cell>
          <cell r="B114" t="str">
            <v>Radiaciones ionizantes</v>
          </cell>
          <cell r="C114" t="str">
            <v>Anemia aplásica debida a otros agentes externos</v>
          </cell>
          <cell r="D114" t="str">
            <v/>
          </cell>
          <cell r="E114" t="str">
            <v/>
          </cell>
          <cell r="F114" t="str">
            <v>Anemia aplásica debida a otros agentes externos</v>
          </cell>
          <cell r="G114" t="str">
            <v/>
          </cell>
        </row>
        <row r="115">
          <cell r="A115" t="str">
            <v>Agentes Fisicos 32</v>
          </cell>
          <cell r="B115" t="str">
            <v>Radiaciones ionizantes</v>
          </cell>
          <cell r="C115" t="str">
            <v>Hipoplasia medular (061.9) Púrpura y otras manifestaciones hemorrágicas</v>
          </cell>
          <cell r="D115" t="str">
            <v/>
          </cell>
          <cell r="E115" t="str">
            <v/>
          </cell>
          <cell r="F115" t="str">
            <v>Hipoplasia medular (061.9) Púrpura y otras manifestaciones hemorrágicas</v>
          </cell>
          <cell r="G115" t="str">
            <v/>
          </cell>
        </row>
        <row r="116">
          <cell r="A116" t="str">
            <v>Agentes Fisicos 33</v>
          </cell>
          <cell r="B116" t="str">
            <v>Radiaciones ionizantes</v>
          </cell>
          <cell r="C116" t="str">
            <v>Agranulocitosis (Neutropenia tóxica)</v>
          </cell>
          <cell r="D116" t="str">
            <v/>
          </cell>
          <cell r="E116" t="str">
            <v/>
          </cell>
          <cell r="F116" t="str">
            <v>Agranulocitosis (Neutropenia tóxica)</v>
          </cell>
          <cell r="G116" t="str">
            <v/>
          </cell>
        </row>
        <row r="117">
          <cell r="A117" t="str">
            <v>Agentes Fisicos 34</v>
          </cell>
          <cell r="B117" t="str">
            <v>Radiaciones ionizantes</v>
          </cell>
          <cell r="C117" t="str">
            <v xml:space="preserve"> Otros trastornos específicos de los glóbulos blancos: Leucocitosis, reacción leucemoide  </v>
          </cell>
          <cell r="D117" t="str">
            <v/>
          </cell>
          <cell r="E117" t="str">
            <v/>
          </cell>
          <cell r="F117" t="str">
            <v xml:space="preserve"> Otros trastornos específicos de los glóbulos blancos: Leucocitosis, reacción leucemoide  </v>
          </cell>
          <cell r="G117" t="str">
            <v/>
          </cell>
        </row>
        <row r="118">
          <cell r="A118" t="str">
            <v>Agentes Fisicos 35</v>
          </cell>
          <cell r="B118" t="str">
            <v>Radiaciones ionizantes</v>
          </cell>
          <cell r="C118" t="str">
            <v>Polineuropatla inducida por la radiación</v>
          </cell>
          <cell r="D118" t="str">
            <v/>
          </cell>
          <cell r="E118" t="str">
            <v/>
          </cell>
          <cell r="F118" t="str">
            <v>Polineuropatla inducida por la radiación</v>
          </cell>
          <cell r="G118" t="str">
            <v/>
          </cell>
        </row>
        <row r="119">
          <cell r="A119" t="str">
            <v>Agentes Fisicos 36</v>
          </cell>
          <cell r="B119" t="str">
            <v>Radiaciones ionizantes</v>
          </cell>
          <cell r="C119" t="str">
            <v>Blefaritis</v>
          </cell>
          <cell r="D119" t="str">
            <v/>
          </cell>
          <cell r="E119" t="str">
            <v/>
          </cell>
          <cell r="F119" t="str">
            <v>Blefaritis</v>
          </cell>
          <cell r="G119" t="str">
            <v/>
          </cell>
        </row>
        <row r="120">
          <cell r="A120" t="str">
            <v>Agentes Fisicos 37</v>
          </cell>
          <cell r="B120" t="str">
            <v>Radiaciones ionizantes</v>
          </cell>
          <cell r="C120" t="str">
            <v>Conjuntivitis</v>
          </cell>
          <cell r="D120" t="str">
            <v/>
          </cell>
          <cell r="E120" t="str">
            <v/>
          </cell>
          <cell r="F120" t="str">
            <v>Conjuntivitis</v>
          </cell>
          <cell r="G120" t="str">
            <v/>
          </cell>
        </row>
        <row r="121">
          <cell r="A121" t="str">
            <v>Agentes Fisicos 38</v>
          </cell>
          <cell r="B121" t="str">
            <v>Radiaciones ionizantes</v>
          </cell>
          <cell r="C121" t="str">
            <v>Queratitis y queratoconjuntivitis, Catarata</v>
          </cell>
          <cell r="D121" t="str">
            <v/>
          </cell>
          <cell r="E121" t="str">
            <v/>
          </cell>
          <cell r="F121" t="str">
            <v>Queratitis y queratoconjuntivitis, Catarata</v>
          </cell>
          <cell r="G121" t="str">
            <v/>
          </cell>
        </row>
        <row r="122">
          <cell r="A122" t="str">
            <v>Agentes Fisicos 39</v>
          </cell>
          <cell r="B122" t="str">
            <v>Radiaciones ionizantes</v>
          </cell>
          <cell r="C122" t="str">
            <v>Neumonitis por radiación</v>
          </cell>
          <cell r="D122" t="str">
            <v/>
          </cell>
          <cell r="E122" t="str">
            <v/>
          </cell>
          <cell r="F122" t="str">
            <v>Neumonitis por radiación</v>
          </cell>
          <cell r="G122" t="str">
            <v/>
          </cell>
        </row>
        <row r="123">
          <cell r="A123" t="str">
            <v>Agentes Fisicos 40</v>
          </cell>
          <cell r="B123" t="str">
            <v>Radiaciones ionizantes</v>
          </cell>
          <cell r="C123" t="str">
            <v>Gastroenteritis. y colitis tóxicas</v>
          </cell>
          <cell r="D123" t="str">
            <v/>
          </cell>
          <cell r="E123" t="str">
            <v/>
          </cell>
          <cell r="F123" t="str">
            <v>Gastroenteritis. y colitis tóxicas</v>
          </cell>
          <cell r="G123" t="str">
            <v/>
          </cell>
        </row>
        <row r="124">
          <cell r="A124" t="str">
            <v>Agentes Fisicos 41</v>
          </cell>
          <cell r="B124" t="str">
            <v>Radiaciones ionizantes</v>
          </cell>
          <cell r="C124" t="str">
            <v>Radiodermatitis: Radiodermatitis aguda; Radiodermatitis crónica; Radiodermatitis no especifica; Afecciones de la piel y del tejido conjuntivo relacionadas con la radiación</v>
          </cell>
          <cell r="D124" t="str">
            <v/>
          </cell>
          <cell r="E124" t="str">
            <v/>
          </cell>
          <cell r="F124" t="str">
            <v>Radiodermatitis: Radiodermatitis aguda; Radiodermatitis crónica; Radiodermatitis no especifica; Afecciones de la piel y del tejido conjuntivo relacionadas con la radiación</v>
          </cell>
          <cell r="G124" t="str">
            <v/>
          </cell>
        </row>
        <row r="125">
          <cell r="A125" t="str">
            <v>Agentes Fisicos 42</v>
          </cell>
          <cell r="B125" t="str">
            <v>Radiaciones ionizantes</v>
          </cell>
          <cell r="C125" t="str">
            <v>Osteonecrosis: Otras osteonecrosis secundarias Infertilidad masculina Efectos agudos (no especificos) de la radiación</v>
          </cell>
          <cell r="D125" t="str">
            <v/>
          </cell>
          <cell r="E125" t="str">
            <v/>
          </cell>
          <cell r="F125" t="str">
            <v>Osteonecrosis: Otras osteonecrosis secundarias Infertilidad masculina Efectos agudos (no especificos) de la radiación</v>
          </cell>
          <cell r="G125" t="str">
            <v/>
          </cell>
        </row>
        <row r="126">
          <cell r="A126" t="str">
            <v>Agentes Fisicos 43</v>
          </cell>
          <cell r="B126" t="str">
            <v>Radiaciones ópticas</v>
          </cell>
          <cell r="C126" t="str">
            <v>Conjuntivitis</v>
          </cell>
          <cell r="D126" t="str">
            <v/>
          </cell>
          <cell r="E126" t="str">
            <v/>
          </cell>
          <cell r="F126" t="str">
            <v>Conjuntivitis</v>
          </cell>
          <cell r="G126" t="str">
            <v/>
          </cell>
        </row>
        <row r="127">
          <cell r="A127" t="str">
            <v>Agentes Fisicos 44</v>
          </cell>
          <cell r="B127" t="str">
            <v>Radiaciones ópticas</v>
          </cell>
          <cell r="C127" t="str">
            <v>Queratitis y queratoconjuntivitis</v>
          </cell>
          <cell r="D127" t="str">
            <v/>
          </cell>
          <cell r="E127" t="str">
            <v/>
          </cell>
          <cell r="F127" t="str">
            <v>Queratitis y queratoconjuntivitis</v>
          </cell>
          <cell r="G127" t="str">
            <v/>
          </cell>
        </row>
        <row r="128">
          <cell r="A128" t="str">
            <v>Agentes Fisicos 45</v>
          </cell>
          <cell r="B128" t="str">
            <v>Radiaciones ópticas</v>
          </cell>
          <cell r="C128" t="str">
            <v>Quemadura solar</v>
          </cell>
          <cell r="D128" t="str">
            <v/>
          </cell>
          <cell r="E128" t="str">
            <v/>
          </cell>
          <cell r="F128" t="str">
            <v>Quemadura solar</v>
          </cell>
          <cell r="G128" t="str">
            <v/>
          </cell>
        </row>
        <row r="129">
          <cell r="A129" t="str">
            <v>Agentes Fisicos 46</v>
          </cell>
          <cell r="B129" t="str">
            <v>Radiaciones ópticas</v>
          </cell>
          <cell r="C129" t="str">
            <v>Otras neoplasias malignas de la piel</v>
          </cell>
          <cell r="D129" t="str">
            <v/>
          </cell>
          <cell r="E129" t="str">
            <v/>
          </cell>
          <cell r="F129" t="str">
            <v>Otras neoplasias malignas de la piel</v>
          </cell>
          <cell r="G129" t="str">
            <v/>
          </cell>
        </row>
        <row r="130">
          <cell r="A130" t="str">
            <v>Agentes Fisicos 47</v>
          </cell>
          <cell r="B130" t="str">
            <v>Radiaciones ópticas</v>
          </cell>
          <cell r="C130" t="str">
            <v>Otras alteraciones agudas de la piel ocasionadas por la radiación ultravioleta</v>
          </cell>
          <cell r="D130" t="str">
            <v/>
          </cell>
          <cell r="E130" t="str">
            <v/>
          </cell>
          <cell r="F130" t="str">
            <v>Otras alteraciones agudas de la piel ocasionadas por la radiación ultravioleta</v>
          </cell>
          <cell r="G130" t="str">
            <v/>
          </cell>
        </row>
        <row r="131">
          <cell r="A131" t="str">
            <v>Agentes Fisicos 48</v>
          </cell>
          <cell r="B131" t="str">
            <v>Radiaciones ópticas</v>
          </cell>
          <cell r="C131" t="str">
            <v>Dermatitis de fotocontacto</v>
          </cell>
          <cell r="D131" t="str">
            <v/>
          </cell>
          <cell r="E131" t="str">
            <v/>
          </cell>
          <cell r="F131" t="str">
            <v>Dermatitis de fotocontacto</v>
          </cell>
          <cell r="G131" t="str">
            <v/>
          </cell>
        </row>
        <row r="132">
          <cell r="A132" t="str">
            <v>Agentes Fisicos 49</v>
          </cell>
          <cell r="B132" t="str">
            <v>Radiaciones ópticas</v>
          </cell>
          <cell r="C132" t="str">
            <v>Urticaria solar</v>
          </cell>
          <cell r="D132" t="str">
            <v/>
          </cell>
          <cell r="E132" t="str">
            <v/>
          </cell>
          <cell r="F132" t="str">
            <v>Urticaria solar</v>
          </cell>
          <cell r="G132" t="str">
            <v/>
          </cell>
        </row>
        <row r="133">
          <cell r="A133" t="str">
            <v>Agentes Fisicos 50</v>
          </cell>
          <cell r="B133" t="str">
            <v>Radiaciones ópticas</v>
          </cell>
          <cell r="C133" t="str">
            <v>Otras alteraciones agudas específicas de la piel debidas a radiación ultravioleta</v>
          </cell>
          <cell r="D133" t="str">
            <v/>
          </cell>
          <cell r="E133" t="str">
            <v/>
          </cell>
          <cell r="F133" t="str">
            <v>Otras alteraciones agudas específicas de la piel debidas a radiación ultravioleta</v>
          </cell>
          <cell r="G133" t="str">
            <v/>
          </cell>
        </row>
        <row r="134">
          <cell r="A134" t="str">
            <v>Agentes Fisicos 51</v>
          </cell>
          <cell r="B134" t="str">
            <v>Radiaciones ópticas</v>
          </cell>
          <cell r="C134" t="str">
            <v>Otras alteraciones agudas de la piel debidas a radiación ultravioleta, sin otra especificación</v>
          </cell>
          <cell r="D134" t="str">
            <v/>
          </cell>
          <cell r="E134" t="str">
            <v/>
          </cell>
          <cell r="F134" t="str">
            <v>Otras alteraciones agudas de la piel debidas a radiación ultravioleta, sin otra especificación</v>
          </cell>
          <cell r="G134" t="str">
            <v/>
          </cell>
        </row>
        <row r="135">
          <cell r="A135" t="str">
            <v>Agentes Fisicos 52</v>
          </cell>
          <cell r="B135" t="str">
            <v>Radiaciones ópticas</v>
          </cell>
          <cell r="C135" t="str">
            <v>Catarata (Por radiaciones)</v>
          </cell>
          <cell r="D135" t="str">
            <v/>
          </cell>
          <cell r="E135" t="str">
            <v/>
          </cell>
          <cell r="F135" t="str">
            <v>Catarata (Por radiaciones)</v>
          </cell>
          <cell r="G135" t="str">
            <v/>
          </cell>
        </row>
        <row r="136">
          <cell r="A136" t="str">
            <v>Agentes Fisicos 53</v>
          </cell>
          <cell r="B136" t="str">
            <v>Temperaturas extremas</v>
          </cell>
          <cell r="C136" t="str">
            <v>Golpe de calor e insolación</v>
          </cell>
          <cell r="D136" t="str">
            <v/>
          </cell>
          <cell r="E136" t="str">
            <v/>
          </cell>
          <cell r="F136" t="str">
            <v>Golpe de calor e insolación</v>
          </cell>
          <cell r="G136" t="str">
            <v/>
          </cell>
        </row>
        <row r="137">
          <cell r="A137" t="str">
            <v>Agentes Fisicos 54</v>
          </cell>
          <cell r="B137" t="str">
            <v>Temperaturas extremas</v>
          </cell>
          <cell r="C137" t="str">
            <v>Síncope por calor</v>
          </cell>
          <cell r="D137" t="str">
            <v/>
          </cell>
          <cell r="E137" t="str">
            <v/>
          </cell>
          <cell r="F137" t="str">
            <v>Síncope por calor</v>
          </cell>
          <cell r="G137" t="str">
            <v/>
          </cell>
        </row>
        <row r="138">
          <cell r="A138" t="str">
            <v>Agentes Fisicos 55</v>
          </cell>
          <cell r="B138" t="str">
            <v>Temperaturas extremas</v>
          </cell>
          <cell r="C138" t="str">
            <v>Calambre por calor</v>
          </cell>
          <cell r="D138" t="str">
            <v/>
          </cell>
          <cell r="E138" t="str">
            <v/>
          </cell>
          <cell r="F138" t="str">
            <v>Calambre por calor</v>
          </cell>
          <cell r="G138" t="str">
            <v/>
          </cell>
        </row>
        <row r="139">
          <cell r="A139" t="str">
            <v>Agentes Fisicos 56</v>
          </cell>
          <cell r="B139" t="str">
            <v>Temperaturas extremas</v>
          </cell>
          <cell r="C139" t="str">
            <v>Urticaria debida al calor o al frío</v>
          </cell>
          <cell r="D139" t="str">
            <v/>
          </cell>
          <cell r="E139" t="str">
            <v/>
          </cell>
          <cell r="F139" t="str">
            <v>Urticaria debida al calor o al frío</v>
          </cell>
          <cell r="G139" t="str">
            <v/>
          </cell>
        </row>
        <row r="140">
          <cell r="A140" t="str">
            <v>Agentes Fisicos 57</v>
          </cell>
          <cell r="B140" t="str">
            <v>Temperaturas extremas</v>
          </cell>
          <cell r="C140" t="str">
            <v>Leucodermía no clasificada en otra parte ( incluye "vitilígo ocupacional")</v>
          </cell>
          <cell r="D140" t="str">
            <v/>
          </cell>
          <cell r="E140" t="str">
            <v/>
          </cell>
          <cell r="F140" t="str">
            <v>Leucodermía no clasificada en otra parte ( incluye "vitilígo ocupacional")</v>
          </cell>
          <cell r="G140" t="str">
            <v/>
          </cell>
        </row>
        <row r="141">
          <cell r="A141" t="str">
            <v>Agentes Fisicos 58</v>
          </cell>
          <cell r="B141" t="str">
            <v>Temperaturas extremas</v>
          </cell>
          <cell r="C141" t="str">
            <v>Congelamiento superficial</v>
          </cell>
          <cell r="D141" t="str">
            <v/>
          </cell>
          <cell r="E141" t="str">
            <v/>
          </cell>
          <cell r="F141" t="str">
            <v>Congelamiento superficial</v>
          </cell>
          <cell r="G141" t="str">
            <v/>
          </cell>
        </row>
        <row r="142">
          <cell r="A142" t="str">
            <v>Agentes Fisicos 59</v>
          </cell>
          <cell r="B142" t="str">
            <v>Temperaturas extremas</v>
          </cell>
          <cell r="C142" t="str">
            <v>Congelamiento con necrosis de tejidos</v>
          </cell>
          <cell r="D142" t="str">
            <v/>
          </cell>
          <cell r="E142" t="str">
            <v/>
          </cell>
          <cell r="F142" t="str">
            <v>Congelamiento con necrosis de tejidos</v>
          </cell>
          <cell r="G142" t="str">
            <v/>
          </cell>
        </row>
        <row r="143">
          <cell r="A143" t="str">
            <v>Agentes Fisicos 60</v>
          </cell>
          <cell r="B143" t="str">
            <v>Temperaturas extremas</v>
          </cell>
          <cell r="C143" t="str">
            <v>Hipotermia</v>
          </cell>
          <cell r="D143" t="str">
            <v/>
          </cell>
          <cell r="E143" t="str">
            <v/>
          </cell>
          <cell r="F143" t="str">
            <v>Hipotermia</v>
          </cell>
          <cell r="G143" t="str">
            <v/>
          </cell>
        </row>
        <row r="144">
          <cell r="A144" t="str">
            <v>Agentes Fisicos 61</v>
          </cell>
          <cell r="B144" t="str">
            <v>Temperaturas extremas</v>
          </cell>
          <cell r="C144" t="str">
            <v>Otros efectos de la .reducción de la temperatura</v>
          </cell>
          <cell r="D144" t="str">
            <v/>
          </cell>
          <cell r="E144" t="str">
            <v/>
          </cell>
          <cell r="F144" t="str">
            <v>Otros efectos de la .reducción de la temperatura</v>
          </cell>
          <cell r="G144" t="str">
            <v/>
          </cell>
        </row>
        <row r="145">
          <cell r="A145" t="str">
            <v>Agente quimico 1</v>
          </cell>
          <cell r="B145" t="str">
            <v>Arsénico y sus compuestos arsenicales</v>
          </cell>
          <cell r="C145" t="str">
            <v>Angiosarcoma de higado</v>
          </cell>
          <cell r="D145" t="str">
            <v/>
          </cell>
          <cell r="E145" t="str">
            <v/>
          </cell>
          <cell r="F145" t="str">
            <v>Angiosarcoma de higado</v>
          </cell>
          <cell r="G145" t="str">
            <v/>
          </cell>
        </row>
        <row r="146">
          <cell r="A146" t="str">
            <v>Agente quimico 2</v>
          </cell>
          <cell r="B146" t="str">
            <v>Arsénico y sus compuestos arsenicales</v>
          </cell>
          <cell r="C146" t="str">
            <v>Neoplasia maligna de Ios bronquios y del pulmón</v>
          </cell>
          <cell r="D146" t="str">
            <v/>
          </cell>
          <cell r="E146" t="str">
            <v/>
          </cell>
          <cell r="F146" t="str">
            <v>Neoplasia maligna de Ios bronquios y del pulmón</v>
          </cell>
          <cell r="G146" t="str">
            <v/>
          </cell>
        </row>
        <row r="147">
          <cell r="A147" t="str">
            <v>Agente quimico 3</v>
          </cell>
          <cell r="B147" t="str">
            <v>Arsénico y sus compuestos arsenicales</v>
          </cell>
          <cell r="C147" t="str">
            <v>Otras neoplasias malignas de la piel</v>
          </cell>
          <cell r="D147" t="str">
            <v/>
          </cell>
          <cell r="E147" t="str">
            <v/>
          </cell>
          <cell r="F147" t="str">
            <v>Otras neoplasias malignas de la piel</v>
          </cell>
          <cell r="G147" t="str">
            <v/>
          </cell>
        </row>
        <row r="148">
          <cell r="A148" t="str">
            <v>Agente quimico 4</v>
          </cell>
          <cell r="B148" t="str">
            <v>Arsénico y sus compuestos arsenicales</v>
          </cell>
          <cell r="C148" t="str">
            <v xml:space="preserve"> Polineuropatla debida a otros agentes tóxicos </v>
          </cell>
          <cell r="D148" t="str">
            <v/>
          </cell>
          <cell r="E148" t="str">
            <v/>
          </cell>
          <cell r="F148" t="str">
            <v xml:space="preserve"> Polineuropatla debida a otros agentes tóxicos </v>
          </cell>
          <cell r="G148" t="str">
            <v/>
          </cell>
        </row>
        <row r="149">
          <cell r="A149" t="str">
            <v>Agente quimico 5</v>
          </cell>
          <cell r="B149" t="str">
            <v>Arsénico y sus compuestos arsenicales</v>
          </cell>
          <cell r="C149" t="str">
            <v xml:space="preserve">Encefalopatla tóxica aguda </v>
          </cell>
          <cell r="D149" t="str">
            <v/>
          </cell>
          <cell r="E149" t="str">
            <v/>
          </cell>
          <cell r="F149" t="str">
            <v xml:space="preserve">Encefalopatla tóxica aguda </v>
          </cell>
          <cell r="G149" t="str">
            <v/>
          </cell>
        </row>
        <row r="150">
          <cell r="A150" t="str">
            <v>Agente quimico 6</v>
          </cell>
          <cell r="B150" t="str">
            <v>Arsénico y sus compuestos arsenicales</v>
          </cell>
          <cell r="C150" t="str">
            <v xml:space="preserve">Blefaritis, Conjuntivitis </v>
          </cell>
          <cell r="D150" t="str">
            <v/>
          </cell>
          <cell r="E150" t="str">
            <v/>
          </cell>
          <cell r="F150" t="str">
            <v xml:space="preserve">Blefaritis, Conjuntivitis </v>
          </cell>
          <cell r="G150" t="str">
            <v/>
          </cell>
        </row>
        <row r="151">
          <cell r="A151" t="str">
            <v>Agente quimico 7</v>
          </cell>
          <cell r="B151" t="str">
            <v>Arsénico y sus compuestos arsenicales</v>
          </cell>
          <cell r="C151" t="str">
            <v>Queratitis y Queratoconjuntivitis</v>
          </cell>
          <cell r="D151" t="str">
            <v/>
          </cell>
          <cell r="E151" t="str">
            <v/>
          </cell>
          <cell r="F151" t="str">
            <v>Queratitis y Queratoconjuntivitis</v>
          </cell>
          <cell r="G151" t="str">
            <v/>
          </cell>
        </row>
        <row r="152">
          <cell r="A152" t="str">
            <v>Agente quimico 8</v>
          </cell>
          <cell r="B152" t="str">
            <v>Arsénico y sus compuestos arsenicales</v>
          </cell>
          <cell r="C152" t="str">
            <v>Arritmias cardiacas</v>
          </cell>
          <cell r="D152" t="str">
            <v/>
          </cell>
          <cell r="E152" t="str">
            <v/>
          </cell>
          <cell r="F152" t="str">
            <v>Arritmias cardiacas</v>
          </cell>
          <cell r="G152" t="str">
            <v/>
          </cell>
        </row>
        <row r="153">
          <cell r="A153" t="str">
            <v>Agente quimico 9</v>
          </cell>
          <cell r="B153" t="str">
            <v>Arsénico y sus compuestos arsenicales</v>
          </cell>
          <cell r="C153" t="str">
            <v xml:space="preserve">Rinitis crónica </v>
          </cell>
          <cell r="D153" t="str">
            <v/>
          </cell>
          <cell r="E153" t="str">
            <v/>
          </cell>
          <cell r="F153" t="str">
            <v xml:space="preserve">Rinitis crónica </v>
          </cell>
          <cell r="G153" t="str">
            <v/>
          </cell>
        </row>
        <row r="154">
          <cell r="A154" t="str">
            <v>Agente quimico 10</v>
          </cell>
          <cell r="B154" t="str">
            <v>Arsénico y sus compuestos arsenicales</v>
          </cell>
          <cell r="C154" t="str">
            <v xml:space="preserve"> Ulceración o necrosis del tabique nasal </v>
          </cell>
          <cell r="D154" t="str">
            <v/>
          </cell>
          <cell r="E154" t="str">
            <v/>
          </cell>
          <cell r="F154" t="str">
            <v xml:space="preserve"> Ulceración o necrosis del tabique nasal </v>
          </cell>
          <cell r="G154" t="str">
            <v/>
          </cell>
        </row>
        <row r="155">
          <cell r="A155" t="str">
            <v>Agente quimico 11</v>
          </cell>
          <cell r="B155" t="str">
            <v>Arsénico y sus compuestos arsenicales</v>
          </cell>
          <cell r="C155" t="str">
            <v>Bronquioliti~ obliterante crónica, enfisema crónico difuso o fibrosis pulmonar crÓnica</v>
          </cell>
          <cell r="D155" t="str">
            <v/>
          </cell>
          <cell r="E155" t="str">
            <v/>
          </cell>
          <cell r="F155" t="str">
            <v>Bronquioliti~ obliterante crónica, enfisema crónico difuso o fibrosis pulmonar crÓnica</v>
          </cell>
          <cell r="G155" t="str">
            <v/>
          </cell>
        </row>
        <row r="156">
          <cell r="A156" t="str">
            <v>Agente quimico 12</v>
          </cell>
          <cell r="B156" t="str">
            <v>Arsénico y sus compuestos arsenicales</v>
          </cell>
          <cell r="C156" t="str">
            <v>Estomatitis ulcerativa crónica</v>
          </cell>
          <cell r="D156" t="str">
            <v/>
          </cell>
          <cell r="E156" t="str">
            <v/>
          </cell>
          <cell r="F156" t="str">
            <v>Estomatitis ulcerativa crónica</v>
          </cell>
          <cell r="G156" t="str">
            <v/>
          </cell>
        </row>
        <row r="157">
          <cell r="A157" t="str">
            <v>Agente quimico 13</v>
          </cell>
          <cell r="B157" t="str">
            <v>Arsénico y sus compuestos arsenicales</v>
          </cell>
          <cell r="C157" t="str">
            <v>Gastroenteritis y colitis tÓxicas</v>
          </cell>
          <cell r="D157" t="str">
            <v/>
          </cell>
          <cell r="E157" t="str">
            <v/>
          </cell>
          <cell r="F157" t="str">
            <v>Gastroenteritis y colitis tÓxicas</v>
          </cell>
          <cell r="G157" t="str">
            <v/>
          </cell>
        </row>
        <row r="158">
          <cell r="A158" t="str">
            <v>Agente quimico 14</v>
          </cell>
          <cell r="B158" t="str">
            <v>Arsénico y sus compuestos arsenicales</v>
          </cell>
          <cell r="C158" t="str">
            <v xml:space="preserve">Hipertensión portal , Dermatitis de contacto por irritantes </v>
          </cell>
          <cell r="D158" t="str">
            <v/>
          </cell>
          <cell r="E158" t="str">
            <v/>
          </cell>
          <cell r="F158" t="str">
            <v xml:space="preserve">Hipertensión portal , Dermatitis de contacto por irritantes </v>
          </cell>
          <cell r="G158" t="str">
            <v/>
          </cell>
        </row>
        <row r="159">
          <cell r="A159" t="str">
            <v>Agente quimico 15</v>
          </cell>
          <cell r="B159" t="str">
            <v>Arsénico y sus compuestos arsenicales</v>
          </cell>
          <cell r="C159" t="str">
            <v>Otras formas de I hiperpigmentación: : Melanodermia</v>
          </cell>
          <cell r="D159" t="str">
            <v/>
          </cell>
          <cell r="E159" t="str">
            <v/>
          </cell>
          <cell r="F159" t="str">
            <v>Otras formas de I hiperpigmentación: : Melanodermia</v>
          </cell>
          <cell r="G159" t="str">
            <v/>
          </cell>
        </row>
        <row r="160">
          <cell r="A160" t="str">
            <v>Agente quimico 16</v>
          </cell>
          <cell r="B160" t="str">
            <v>Arsénico y sus compuestos arsenicales</v>
          </cell>
          <cell r="C160" t="str">
            <v xml:space="preserve">Leucodermia no clasificada en otra parte (Vitflígo ocupacional) </v>
          </cell>
          <cell r="D160" t="str">
            <v/>
          </cell>
          <cell r="E160" t="str">
            <v/>
          </cell>
          <cell r="F160" t="str">
            <v xml:space="preserve">Leucodermia no clasificada en otra parte (Vitflígo ocupacional) </v>
          </cell>
          <cell r="G160" t="str">
            <v/>
          </cell>
        </row>
        <row r="161">
          <cell r="A161" t="str">
            <v>Agente quimico 17</v>
          </cell>
          <cell r="B161" t="str">
            <v>Arsénico y sus compuestos arsenicales</v>
          </cell>
          <cell r="C161" t="str">
            <v xml:space="preserve">Queratosis palmar y plantar adquirida </v>
          </cell>
          <cell r="D161" t="str">
            <v/>
          </cell>
          <cell r="E161" t="str">
            <v/>
          </cell>
          <cell r="F161" t="str">
            <v xml:space="preserve">Queratosis palmar y plantar adquirida </v>
          </cell>
          <cell r="G161" t="str">
            <v/>
          </cell>
        </row>
        <row r="162">
          <cell r="A162" t="str">
            <v>Agente quimico 18</v>
          </cell>
          <cell r="B162" t="str">
            <v>Arsénico y sus compuestos arsenicales</v>
          </cell>
          <cell r="C162" t="str">
            <v xml:space="preserve">Efeptos tóxicos agudos </v>
          </cell>
          <cell r="D162" t="str">
            <v/>
          </cell>
          <cell r="E162" t="str">
            <v/>
          </cell>
          <cell r="F162" t="str">
            <v xml:space="preserve">Efeptos tóxicos agudos </v>
          </cell>
          <cell r="G162" t="str">
            <v/>
          </cell>
        </row>
        <row r="163">
          <cell r="A163" t="str">
            <v>Agente quimico 19</v>
          </cell>
          <cell r="B163" t="str">
            <v>Arsénico y sus compuestos arsenicales</v>
          </cell>
          <cell r="C163" t="str">
            <v xml:space="preserve">Leucemia múltiple y Mieloma mÚltiple </v>
          </cell>
          <cell r="D163" t="str">
            <v/>
          </cell>
          <cell r="E163" t="str">
            <v/>
          </cell>
          <cell r="F163" t="str">
            <v xml:space="preserve">Leucemia múltiple y Mieloma mÚltiple </v>
          </cell>
          <cell r="G163" t="str">
            <v/>
          </cell>
        </row>
        <row r="164">
          <cell r="A164" t="str">
            <v>Agente quimico 20</v>
          </cell>
          <cell r="B164" t="str">
            <v>Arsénico y sus compuestos arsenicales</v>
          </cell>
          <cell r="C164" t="str">
            <v xml:space="preserve"> Enfermedad de Hodgki</v>
          </cell>
          <cell r="D164" t="str">
            <v/>
          </cell>
          <cell r="E164" t="str">
            <v/>
          </cell>
          <cell r="F164" t="str">
            <v xml:space="preserve"> Enfermedad de Hodgki</v>
          </cell>
          <cell r="G164" t="str">
            <v/>
          </cell>
        </row>
        <row r="165">
          <cell r="A165" t="str">
            <v>Agente quimico 21</v>
          </cell>
          <cell r="B165" t="str">
            <v>Arsénico y sus compuestos arsenicales</v>
          </cell>
          <cell r="C165" t="str">
            <v xml:space="preserve">Linfoma no Hodgki y Linfosarcoma </v>
          </cell>
          <cell r="D165" t="str">
            <v/>
          </cell>
          <cell r="E165" t="str">
            <v/>
          </cell>
          <cell r="F165" t="str">
            <v xml:space="preserve">Linfoma no Hodgki y Linfosarcoma </v>
          </cell>
          <cell r="G165" t="str">
            <v/>
          </cell>
        </row>
        <row r="166">
          <cell r="A166" t="str">
            <v>Agente quimico 22</v>
          </cell>
          <cell r="B166" t="str">
            <v>Arsénico y sus compuestos arsenicales</v>
          </cell>
          <cell r="C166" t="str">
            <v>Tumor maligno del nnón, excepto de la pelvis renal.</v>
          </cell>
          <cell r="D166" t="str">
            <v/>
          </cell>
          <cell r="E166" t="str">
            <v/>
          </cell>
          <cell r="F166" t="str">
            <v>Tumor maligno del nnón, excepto de la pelvis renal.</v>
          </cell>
          <cell r="G166" t="str">
            <v/>
          </cell>
        </row>
        <row r="167">
          <cell r="A167" t="str">
            <v>Agente quimico 23</v>
          </cell>
          <cell r="B167" t="str">
            <v>Arsénico y sus compuestos arsenicales</v>
          </cell>
          <cell r="C167" t="str">
            <v>Neoplasia malignade vejiga</v>
          </cell>
          <cell r="D167" t="str">
            <v/>
          </cell>
          <cell r="E167" t="str">
            <v/>
          </cell>
          <cell r="F167" t="str">
            <v>Neoplasia malignade vejiga</v>
          </cell>
          <cell r="G167" t="str">
            <v/>
          </cell>
        </row>
        <row r="168">
          <cell r="A168" t="str">
            <v>Agente quimico 24</v>
          </cell>
          <cell r="B168" t="str">
            <v>Asbesto</v>
          </cell>
          <cell r="C168" t="str">
            <v>Neoplasia maligna de estómago</v>
          </cell>
          <cell r="D168" t="str">
            <v/>
          </cell>
          <cell r="E168" t="str">
            <v/>
          </cell>
          <cell r="F168" t="str">
            <v>Neoplasia maligna de estómago</v>
          </cell>
          <cell r="G168" t="str">
            <v/>
          </cell>
        </row>
        <row r="169">
          <cell r="A169" t="str">
            <v>Agente quimico 25</v>
          </cell>
          <cell r="B169" t="str">
            <v>Asbesto</v>
          </cell>
          <cell r="C169" t="str">
            <v>Neoplasia maligna de laringe</v>
          </cell>
          <cell r="D169" t="str">
            <v/>
          </cell>
          <cell r="E169" t="str">
            <v/>
          </cell>
          <cell r="F169" t="str">
            <v>Neoplasia maligna de laringe</v>
          </cell>
          <cell r="G169" t="str">
            <v/>
          </cell>
        </row>
        <row r="170">
          <cell r="A170" t="str">
            <v>Agente quimico 26</v>
          </cell>
          <cell r="B170" t="str">
            <v>Asbesto</v>
          </cell>
          <cell r="C170" t="str">
            <v>Neoplasia maligna de bronquios y de pulmón</v>
          </cell>
          <cell r="D170" t="str">
            <v/>
          </cell>
          <cell r="E170" t="str">
            <v/>
          </cell>
          <cell r="F170" t="str">
            <v>Neoplasia maligna de bronquios y de pulmón</v>
          </cell>
          <cell r="G170" t="str">
            <v/>
          </cell>
        </row>
        <row r="171">
          <cell r="A171" t="str">
            <v>Agente quimico 27</v>
          </cell>
          <cell r="B171" t="str">
            <v>Asbesto</v>
          </cell>
          <cell r="C171" t="str">
            <v>Mesotelioma de pleura</v>
          </cell>
          <cell r="D171" t="str">
            <v/>
          </cell>
          <cell r="E171" t="str">
            <v/>
          </cell>
          <cell r="F171" t="str">
            <v>Mesotelioma de pleura</v>
          </cell>
          <cell r="G171" t="str">
            <v/>
          </cell>
        </row>
        <row r="172">
          <cell r="A172" t="str">
            <v>Agente quimico 28</v>
          </cell>
          <cell r="B172" t="str">
            <v>Asbesto</v>
          </cell>
          <cell r="C172" t="str">
            <v>Mesotelioma de peritoneo</v>
          </cell>
          <cell r="D172" t="str">
            <v/>
          </cell>
          <cell r="E172" t="str">
            <v/>
          </cell>
          <cell r="F172" t="str">
            <v>Mesotelioma de peritoneo</v>
          </cell>
          <cell r="G172" t="str">
            <v/>
          </cell>
        </row>
        <row r="173">
          <cell r="A173" t="str">
            <v>Agente quimico 29</v>
          </cell>
          <cell r="B173" t="str">
            <v>Asbesto</v>
          </cell>
          <cell r="C173" t="str">
            <v>Mesotelioma de pericardio</v>
          </cell>
          <cell r="D173" t="str">
            <v/>
          </cell>
          <cell r="E173" t="str">
            <v/>
          </cell>
          <cell r="F173" t="str">
            <v>Mesotelioma de pericardio</v>
          </cell>
          <cell r="G173" t="str">
            <v/>
          </cell>
        </row>
        <row r="174">
          <cell r="A174" t="str">
            <v>Agente quimico 30</v>
          </cell>
          <cell r="B174" t="str">
            <v>Asbesto</v>
          </cell>
          <cell r="C174" t="str">
            <v>Placas epicárdicas Asbestosis</v>
          </cell>
          <cell r="D174" t="str">
            <v/>
          </cell>
          <cell r="E174" t="str">
            <v/>
          </cell>
          <cell r="F174" t="str">
            <v>Placas epicárdicas Asbestosis</v>
          </cell>
          <cell r="G174" t="str">
            <v/>
          </cell>
        </row>
        <row r="175">
          <cell r="A175" t="str">
            <v>Agente quimico 31</v>
          </cell>
          <cell r="B175" t="str">
            <v>Asbesto</v>
          </cell>
          <cell r="C175" t="str">
            <v>Oerrame pleural</v>
          </cell>
          <cell r="D175" t="str">
            <v/>
          </cell>
          <cell r="E175" t="str">
            <v/>
          </cell>
          <cell r="F175" t="str">
            <v>Oerrame pleural</v>
          </cell>
          <cell r="G175" t="str">
            <v/>
          </cell>
        </row>
        <row r="176">
          <cell r="A176" t="str">
            <v>Agente quimico 32</v>
          </cell>
          <cell r="B176" t="str">
            <v>Asbesto</v>
          </cell>
          <cell r="C176" t="str">
            <v>Placas pleurales</v>
          </cell>
          <cell r="D176" t="str">
            <v/>
          </cell>
          <cell r="E176" t="str">
            <v/>
          </cell>
          <cell r="F176" t="str">
            <v>Placas pleurales</v>
          </cell>
          <cell r="G176" t="str">
            <v/>
          </cell>
        </row>
        <row r="177">
          <cell r="A177" t="str">
            <v>Agente quimico 33</v>
          </cell>
          <cell r="B177" t="str">
            <v xml:space="preserve">Benceno y, sus derivados tóxicos </v>
          </cell>
          <cell r="C177" t="str">
            <v>Leucemias</v>
          </cell>
          <cell r="D177" t="str">
            <v/>
          </cell>
          <cell r="E177" t="str">
            <v/>
          </cell>
          <cell r="F177" t="str">
            <v>Leucemias</v>
          </cell>
          <cell r="G177" t="str">
            <v/>
          </cell>
        </row>
        <row r="178">
          <cell r="A178" t="str">
            <v>Agente quimico 34</v>
          </cell>
          <cell r="B178" t="str">
            <v xml:space="preserve">Benceno y, sus derivados tóxicos </v>
          </cell>
          <cell r="C178" t="str">
            <v>Sindromes mielodísplásícos</v>
          </cell>
          <cell r="D178" t="str">
            <v/>
          </cell>
          <cell r="E178" t="str">
            <v/>
          </cell>
          <cell r="F178" t="str">
            <v>Sindromes mielodísplásícos</v>
          </cell>
          <cell r="G178" t="str">
            <v/>
          </cell>
        </row>
        <row r="179">
          <cell r="A179" t="str">
            <v>Agente quimico 35</v>
          </cell>
          <cell r="B179" t="str">
            <v xml:space="preserve">Benceno y, sus derivados tóxicos </v>
          </cell>
          <cell r="C179" t="str">
            <v>Anemia aplásica debida a otros</v>
          </cell>
          <cell r="D179" t="str">
            <v/>
          </cell>
          <cell r="E179" t="str">
            <v/>
          </cell>
          <cell r="F179" t="str">
            <v>Anemia aplásica debida a otros</v>
          </cell>
          <cell r="G179" t="str">
            <v/>
          </cell>
        </row>
        <row r="180">
          <cell r="A180" t="str">
            <v>Agente quimico 36</v>
          </cell>
          <cell r="B180" t="str">
            <v xml:space="preserve">Benceno y, sus derivados tóxicos </v>
          </cell>
          <cell r="C180" t="str">
            <v>agentes externos Hipoplasia medular</v>
          </cell>
          <cell r="D180" t="str">
            <v/>
          </cell>
          <cell r="E180" t="str">
            <v/>
          </cell>
          <cell r="F180" t="str">
            <v>agentes externos Hipoplasia medular</v>
          </cell>
          <cell r="G180" t="str">
            <v/>
          </cell>
        </row>
        <row r="181">
          <cell r="A181" t="str">
            <v>Agente quimico 37</v>
          </cell>
          <cell r="B181" t="str">
            <v xml:space="preserve">Benceno y, sus derivados tóxicos </v>
          </cell>
          <cell r="C181" t="str">
            <v>Púrpura y otras manifestaciones hemorrágicas</v>
          </cell>
          <cell r="D181" t="str">
            <v/>
          </cell>
          <cell r="E181" t="str">
            <v/>
          </cell>
          <cell r="F181" t="str">
            <v>Púrpura y otras manifestaciones hemorrágicas</v>
          </cell>
          <cell r="G181" t="str">
            <v/>
          </cell>
        </row>
        <row r="182">
          <cell r="A182" t="str">
            <v>Agente quimico 38</v>
          </cell>
          <cell r="B182" t="str">
            <v xml:space="preserve">Benceno y, sus derivados tóxicos </v>
          </cell>
          <cell r="C182" t="str">
            <v>Agranulocito</v>
          </cell>
          <cell r="D182" t="str">
            <v/>
          </cell>
          <cell r="E182" t="str">
            <v/>
          </cell>
          <cell r="F182" t="str">
            <v>Agranulocito</v>
          </cell>
          <cell r="G182" t="str">
            <v/>
          </cell>
        </row>
        <row r="183">
          <cell r="A183" t="str">
            <v>Agente quimico 39</v>
          </cell>
          <cell r="B183" t="str">
            <v xml:space="preserve">Benceno y, sus derivados tóxicos </v>
          </cell>
          <cell r="C183" t="str">
            <v>Otros trastornos específicos de los glóbulos blancos: eucocitosis, Reacción Leuce, moíde trastornos, mentales derivados de lesión y disfunción cerebral y de enfermedad física</v>
          </cell>
          <cell r="D183" t="str">
            <v/>
          </cell>
          <cell r="E183" t="str">
            <v/>
          </cell>
          <cell r="F183" t="str">
            <v>Otros trastornos específicos de los glóbulos blancos: eucocitosis, Reacción Leuce, moíde trastornos, mentales derivados de lesión y disfunción cerebral y de enfermedad física</v>
          </cell>
          <cell r="G183" t="str">
            <v/>
          </cell>
        </row>
        <row r="184">
          <cell r="A184" t="str">
            <v>Agente quimico 40</v>
          </cell>
          <cell r="B184" t="str">
            <v xml:space="preserve">Benceno y, sus derivados tóxicos </v>
          </cell>
          <cell r="C184" t="str">
            <v xml:space="preserve">Trastornos de personalidad y del comportamiento derivados de enfermedad, lesión y de disfunción de la personalidad  </v>
          </cell>
          <cell r="D184" t="str">
            <v/>
          </cell>
          <cell r="E184" t="str">
            <v/>
          </cell>
          <cell r="F184" t="str">
            <v xml:space="preserve">Trastornos de personalidad y del comportamiento derivados de enfermedad, lesión y de disfunción de la personalidad  </v>
          </cell>
          <cell r="G184" t="str">
            <v/>
          </cell>
        </row>
        <row r="185">
          <cell r="A185" t="str">
            <v>Agente quimico 41</v>
          </cell>
          <cell r="B185" t="str">
            <v xml:space="preserve">Benceno y, sus derivados tóxicos </v>
          </cell>
          <cell r="C185" t="str">
            <v>Neurastenia (Incluye sindrome calzado, artlculos de cuero o caucho de fatiga)</v>
          </cell>
          <cell r="D185" t="str">
            <v/>
          </cell>
          <cell r="E185" t="str">
            <v/>
          </cell>
          <cell r="F185" t="str">
            <v>Neurastenia (Incluye sindrome calzado, artlculos de cuero o caucho de fatiga)</v>
          </cell>
          <cell r="G185" t="str">
            <v/>
          </cell>
        </row>
        <row r="186">
          <cell r="A186" t="str">
            <v>Agente quimico 42</v>
          </cell>
          <cell r="B186" t="str">
            <v xml:space="preserve">Benceno y, sus derivados tóxicos </v>
          </cell>
          <cell r="C186" t="str">
            <v>Hipoacusia ototóxica</v>
          </cell>
          <cell r="D186" t="str">
            <v/>
          </cell>
          <cell r="E186" t="str">
            <v/>
          </cell>
          <cell r="F186" t="str">
            <v>Hipoacusia ototóxica</v>
          </cell>
          <cell r="G186" t="str">
            <v/>
          </cell>
        </row>
        <row r="187">
          <cell r="A187" t="str">
            <v>Agente quimico 43</v>
          </cell>
          <cell r="B187" t="str">
            <v xml:space="preserve">Benceno y, sus derivados tóxicos </v>
          </cell>
          <cell r="C187" t="str">
            <v>Soldadura</v>
          </cell>
          <cell r="D187" t="str">
            <v/>
          </cell>
          <cell r="E187" t="str">
            <v/>
          </cell>
          <cell r="F187" t="str">
            <v>Soldadura</v>
          </cell>
          <cell r="G187" t="str">
            <v/>
          </cell>
        </row>
        <row r="188">
          <cell r="A188" t="str">
            <v>Agente quimico 44</v>
          </cell>
          <cell r="B188" t="str">
            <v xml:space="preserve">Benceno y, sus derivados tóxicos </v>
          </cell>
          <cell r="C188" t="str">
            <v>Dermatitis de contacto por irritantes</v>
          </cell>
          <cell r="D188" t="str">
            <v/>
          </cell>
          <cell r="E188" t="str">
            <v/>
          </cell>
          <cell r="F188" t="str">
            <v>Dermatitis de contacto por irritantes</v>
          </cell>
          <cell r="G188" t="str">
            <v/>
          </cell>
        </row>
        <row r="189">
          <cell r="A189" t="str">
            <v>Agente quimico 45</v>
          </cell>
          <cell r="B189" t="str">
            <v xml:space="preserve">Benceno y, sus derivados tóxicos </v>
          </cell>
          <cell r="C189" t="str">
            <v>Efectos tóxicos agudos</v>
          </cell>
          <cell r="D189" t="str">
            <v/>
          </cell>
          <cell r="E189" t="str">
            <v/>
          </cell>
          <cell r="F189" t="str">
            <v>Efectos tóxicos agudos</v>
          </cell>
          <cell r="G189" t="str">
            <v/>
          </cell>
        </row>
        <row r="190">
          <cell r="A190" t="str">
            <v>Agente quimico 46</v>
          </cell>
          <cell r="B190" t="str">
            <v xml:space="preserve">Benceno y, sus derivados tóxicos </v>
          </cell>
          <cell r="C190" t="str">
            <v>Efectos adversos de otros agentes que afectan los constituyentes de la sangre, y los no especificados</v>
          </cell>
          <cell r="D190" t="str">
            <v/>
          </cell>
          <cell r="E190" t="str">
            <v/>
          </cell>
          <cell r="F190" t="str">
            <v>Efectos adversos de otros agentes que afectan los constituyentes de la sangre, y los no especificados</v>
          </cell>
          <cell r="G190" t="str">
            <v/>
          </cell>
        </row>
        <row r="191">
          <cell r="A191" t="str">
            <v>Agente quimico 47</v>
          </cell>
          <cell r="B191" t="str">
            <v>Berilio</v>
          </cell>
          <cell r="C191" t="str">
            <v>Neoplasia maligna de la manipulación de berilio. bronquios y del pulmón</v>
          </cell>
          <cell r="D191" t="str">
            <v/>
          </cell>
          <cell r="E191" t="str">
            <v/>
          </cell>
          <cell r="F191" t="str">
            <v>Neoplasia maligna de la manipulación de berilio. bronquios y del pulmón</v>
          </cell>
          <cell r="G191" t="str">
            <v/>
          </cell>
        </row>
        <row r="192">
          <cell r="A192" t="str">
            <v>Agente quimico 48</v>
          </cell>
          <cell r="B192" t="str">
            <v>Berilio</v>
          </cell>
          <cell r="C192" t="str">
            <v>Conjuntivitis</v>
          </cell>
          <cell r="D192" t="str">
            <v/>
          </cell>
          <cell r="E192" t="str">
            <v/>
          </cell>
          <cell r="F192" t="str">
            <v>Conjuntivitis</v>
          </cell>
          <cell r="G192" t="str">
            <v/>
          </cell>
        </row>
        <row r="193">
          <cell r="A193" t="str">
            <v>Agente quimico 49</v>
          </cell>
          <cell r="B193" t="str">
            <v>Berilio</v>
          </cell>
          <cell r="C193" t="str">
            <v>Beriliosis</v>
          </cell>
          <cell r="D193" t="str">
            <v/>
          </cell>
          <cell r="E193" t="str">
            <v/>
          </cell>
          <cell r="F193" t="str">
            <v>Beriliosis</v>
          </cell>
          <cell r="G193" t="str">
            <v/>
          </cell>
        </row>
        <row r="194">
          <cell r="A194" t="str">
            <v>Agente quimico 50</v>
          </cell>
          <cell r="B194" t="str">
            <v>Berilio</v>
          </cell>
          <cell r="C194" t="str">
            <v>Bronquitis y neumonitis</v>
          </cell>
          <cell r="D194" t="str">
            <v/>
          </cell>
          <cell r="E194" t="str">
            <v/>
          </cell>
          <cell r="F194" t="str">
            <v>Bronquitis y neumonitis</v>
          </cell>
          <cell r="G194" t="str">
            <v/>
          </cell>
        </row>
        <row r="195">
          <cell r="A195" t="str">
            <v>Agente quimico 51</v>
          </cell>
          <cell r="B195" t="str">
            <v>Berilio</v>
          </cell>
          <cell r="C195" t="str">
            <v>Edema pulmonar agudo</v>
          </cell>
          <cell r="D195" t="str">
            <v/>
          </cell>
          <cell r="E195" t="str">
            <v/>
          </cell>
          <cell r="F195" t="str">
            <v>Edema pulmonar agudo</v>
          </cell>
          <cell r="G195" t="str">
            <v/>
          </cell>
        </row>
        <row r="196">
          <cell r="A196" t="str">
            <v>Agente quimico 52</v>
          </cell>
          <cell r="B196" t="str">
            <v>Berilio</v>
          </cell>
          <cell r="C196" t="str">
            <v>Bronquiolitis obliterante crónica,</v>
          </cell>
          <cell r="D196" t="str">
            <v/>
          </cell>
          <cell r="E196" t="str">
            <v/>
          </cell>
          <cell r="F196" t="str">
            <v>Bronquiolitis obliterante crónica,</v>
          </cell>
          <cell r="G196" t="str">
            <v/>
          </cell>
        </row>
        <row r="197">
          <cell r="A197" t="str">
            <v>Agente quimico 53</v>
          </cell>
          <cell r="B197" t="str">
            <v>Berilio</v>
          </cell>
          <cell r="C197" t="str">
            <v>Dermatitis de contacto por irritantes</v>
          </cell>
          <cell r="D197" t="str">
            <v/>
          </cell>
          <cell r="E197" t="str">
            <v/>
          </cell>
          <cell r="F197" t="str">
            <v>Dermatitis de contacto por irritantes</v>
          </cell>
          <cell r="G197" t="str">
            <v/>
          </cell>
        </row>
        <row r="198">
          <cell r="A198" t="str">
            <v>Agente quimico 54</v>
          </cell>
          <cell r="B198" t="str">
            <v>Berilio</v>
          </cell>
          <cell r="C198" t="str">
            <v>Efectos tóxicos agudos</v>
          </cell>
          <cell r="D198" t="str">
            <v/>
          </cell>
          <cell r="E198" t="str">
            <v/>
          </cell>
          <cell r="F198" t="str">
            <v>Efectos tóxicos agudos</v>
          </cell>
          <cell r="G198" t="str">
            <v/>
          </cell>
        </row>
        <row r="199">
          <cell r="A199" t="str">
            <v>Agente quimico 55</v>
          </cell>
          <cell r="B199" t="str">
            <v>Bromo</v>
          </cell>
          <cell r="C199" t="str">
            <v>Faringitis aguda</v>
          </cell>
          <cell r="D199" t="str">
            <v/>
          </cell>
          <cell r="E199" t="str">
            <v/>
          </cell>
          <cell r="F199" t="str">
            <v>Faringitis aguda</v>
          </cell>
          <cell r="G199" t="str">
            <v/>
          </cell>
        </row>
        <row r="200">
          <cell r="A200" t="str">
            <v>Agente quimico 56</v>
          </cell>
          <cell r="B200" t="str">
            <v>Bromo</v>
          </cell>
          <cell r="C200" t="str">
            <v>laringotraqueitis aguda</v>
          </cell>
          <cell r="D200" t="str">
            <v/>
          </cell>
          <cell r="E200" t="str">
            <v/>
          </cell>
          <cell r="F200" t="str">
            <v>laringotraqueitis aguda</v>
          </cell>
          <cell r="G200" t="str">
            <v/>
          </cell>
        </row>
        <row r="201">
          <cell r="A201" t="str">
            <v>Agente quimico 57</v>
          </cell>
          <cell r="B201" t="str">
            <v>Bromo</v>
          </cell>
          <cell r="C201" t="str">
            <v>Faringitis crónica</v>
          </cell>
          <cell r="D201" t="str">
            <v/>
          </cell>
          <cell r="E201" t="str">
            <v/>
          </cell>
          <cell r="F201" t="str">
            <v>Faringitis crónica</v>
          </cell>
          <cell r="G201" t="str">
            <v/>
          </cell>
        </row>
        <row r="202">
          <cell r="A202" t="str">
            <v>Agente quimico 58</v>
          </cell>
          <cell r="B202" t="str">
            <v>Bromo</v>
          </cell>
          <cell r="C202" t="str">
            <v>Sinusitis crónica</v>
          </cell>
          <cell r="D202" t="str">
            <v/>
          </cell>
          <cell r="E202" t="str">
            <v/>
          </cell>
          <cell r="F202" t="str">
            <v>Sinusitis crónica</v>
          </cell>
          <cell r="G202" t="str">
            <v/>
          </cell>
        </row>
        <row r="203">
          <cell r="A203" t="str">
            <v>Agente quimico 59</v>
          </cell>
          <cell r="B203" t="str">
            <v>Bromo</v>
          </cell>
          <cell r="C203" t="str">
            <v>laringotraqueitis crónica</v>
          </cell>
          <cell r="D203" t="str">
            <v/>
          </cell>
          <cell r="E203" t="str">
            <v/>
          </cell>
          <cell r="F203" t="str">
            <v>laringotraqueitis crónica</v>
          </cell>
          <cell r="G203" t="str">
            <v/>
          </cell>
        </row>
        <row r="204">
          <cell r="A204" t="str">
            <v>Agente quimico 60</v>
          </cell>
          <cell r="B204" t="str">
            <v>Bromo</v>
          </cell>
          <cell r="C204" t="str">
            <v>Bránquitís y neumonitis</v>
          </cell>
          <cell r="D204" t="str">
            <v/>
          </cell>
          <cell r="E204" t="str">
            <v/>
          </cell>
          <cell r="F204" t="str">
            <v>Bránquitís y neumonitis</v>
          </cell>
          <cell r="G204" t="str">
            <v/>
          </cell>
        </row>
        <row r="205">
          <cell r="A205" t="str">
            <v>Agente quimico 61</v>
          </cell>
          <cell r="B205" t="str">
            <v>Bromo</v>
          </cell>
          <cell r="C205" t="str">
            <v>Edema pulmonar</v>
          </cell>
          <cell r="D205" t="str">
            <v/>
          </cell>
          <cell r="E205" t="str">
            <v/>
          </cell>
          <cell r="F205" t="str">
            <v>Edema pulmonar</v>
          </cell>
          <cell r="G205" t="str">
            <v/>
          </cell>
        </row>
        <row r="206">
          <cell r="A206" t="str">
            <v>Agente quimico 62</v>
          </cell>
          <cell r="B206" t="str">
            <v>Bromo</v>
          </cell>
          <cell r="C206" t="str">
            <v>Síndrome de disfunción reactiva de las vías aéreas</v>
          </cell>
          <cell r="D206" t="str">
            <v/>
          </cell>
          <cell r="E206" t="str">
            <v/>
          </cell>
          <cell r="F206" t="str">
            <v>Síndrome de disfunción reactiva de las vías aéreas</v>
          </cell>
          <cell r="G206" t="str">
            <v/>
          </cell>
        </row>
        <row r="207">
          <cell r="A207" t="str">
            <v>Agente quimico 63</v>
          </cell>
          <cell r="B207" t="str">
            <v>Bromo</v>
          </cell>
          <cell r="C207" t="str">
            <v>Bronquíolitis obliterante crónica, enfisema crónico difuso o fibrosis pulmonar crónica</v>
          </cell>
          <cell r="D207" t="str">
            <v/>
          </cell>
          <cell r="E207" t="str">
            <v/>
          </cell>
          <cell r="F207" t="str">
            <v>Bronquíolitis obliterante crónica, enfisema crónico difuso o fibrosis pulmonar crónica</v>
          </cell>
          <cell r="G207" t="str">
            <v/>
          </cell>
        </row>
        <row r="208">
          <cell r="A208" t="str">
            <v>Agente quimico 64</v>
          </cell>
          <cell r="B208" t="str">
            <v>Bromo</v>
          </cell>
          <cell r="C208" t="str">
            <v>Estomatitis ulcerativa crónica</v>
          </cell>
          <cell r="D208" t="str">
            <v/>
          </cell>
          <cell r="E208" t="str">
            <v/>
          </cell>
          <cell r="F208" t="str">
            <v>Estomatitis ulcerativa crónica</v>
          </cell>
          <cell r="G208" t="str">
            <v/>
          </cell>
        </row>
        <row r="209">
          <cell r="A209" t="str">
            <v>Agente quimico 65</v>
          </cell>
          <cell r="B209" t="str">
            <v>Bromo</v>
          </cell>
          <cell r="C209" t="str">
            <v>Dermatitis de contacto por irritantes</v>
          </cell>
          <cell r="D209" t="str">
            <v/>
          </cell>
          <cell r="E209" t="str">
            <v/>
          </cell>
          <cell r="F209" t="str">
            <v>Dermatitis de contacto por irritantes</v>
          </cell>
          <cell r="G209" t="str">
            <v/>
          </cell>
        </row>
        <row r="210">
          <cell r="A210" t="str">
            <v>Agente quimico 66</v>
          </cell>
          <cell r="B210" t="str">
            <v>Bromo</v>
          </cell>
          <cell r="C210" t="str">
            <v xml:space="preserve">Efectos tóxicos agudos  </v>
          </cell>
          <cell r="D210" t="str">
            <v/>
          </cell>
          <cell r="E210" t="str">
            <v/>
          </cell>
          <cell r="F210" t="str">
            <v xml:space="preserve">Efectos tóxicos agudos  </v>
          </cell>
          <cell r="G210" t="str">
            <v/>
          </cell>
        </row>
        <row r="211">
          <cell r="A211" t="str">
            <v>Agente quimico 67</v>
          </cell>
          <cell r="B211" t="str">
            <v>Cadmio</v>
          </cell>
          <cell r="C211" t="str">
            <v>Neoplasia maligna de bronquios y de pulmón</v>
          </cell>
          <cell r="D211" t="str">
            <v/>
          </cell>
          <cell r="E211" t="str">
            <v/>
          </cell>
          <cell r="F211" t="str">
            <v>Neoplasia maligna de bronquios y de pulmón</v>
          </cell>
          <cell r="G211" t="str">
            <v/>
          </cell>
        </row>
        <row r="212">
          <cell r="A212" t="str">
            <v>Agente quimico 68</v>
          </cell>
          <cell r="B212" t="str">
            <v>Cadmio</v>
          </cell>
          <cell r="C212" t="str">
            <v>Trastornos del nervio olfatorio</v>
          </cell>
          <cell r="D212" t="str">
            <v/>
          </cell>
          <cell r="E212" t="str">
            <v/>
          </cell>
          <cell r="F212" t="str">
            <v>Trastornos del nervio olfatorio</v>
          </cell>
          <cell r="G212" t="str">
            <v/>
          </cell>
        </row>
        <row r="213">
          <cell r="A213" t="str">
            <v>Agente quimico 69</v>
          </cell>
          <cell r="B213" t="str">
            <v>Cadmio</v>
          </cell>
          <cell r="C213" t="str">
            <v>Bronquitis y neumonitis causada por productos químicos, gases, humos y vapores</v>
          </cell>
          <cell r="D213" t="str">
            <v/>
          </cell>
          <cell r="E213" t="str">
            <v/>
          </cell>
          <cell r="F213" t="str">
            <v>Bronquitis y neumonitis causada por productos químicos, gases, humos y vapores</v>
          </cell>
          <cell r="G213" t="str">
            <v/>
          </cell>
        </row>
        <row r="214">
          <cell r="A214" t="str">
            <v>Agente quimico 70</v>
          </cell>
          <cell r="B214" t="str">
            <v>Cadmio</v>
          </cell>
          <cell r="C214" t="str">
            <v xml:space="preserve"> Edema pulmonar agudo</v>
          </cell>
          <cell r="D214" t="str">
            <v/>
          </cell>
          <cell r="E214" t="str">
            <v/>
          </cell>
          <cell r="F214" t="str">
            <v xml:space="preserve"> Edema pulmonar agudo</v>
          </cell>
          <cell r="G214" t="str">
            <v/>
          </cell>
        </row>
        <row r="215">
          <cell r="A215" t="str">
            <v>Agente quimico 71</v>
          </cell>
          <cell r="B215" t="str">
            <v>Cadmio</v>
          </cell>
          <cell r="C215" t="str">
            <v>Síndrome de disfunción reactiva de las vías aéreas</v>
          </cell>
          <cell r="D215" t="str">
            <v/>
          </cell>
          <cell r="E215" t="str">
            <v/>
          </cell>
          <cell r="F215" t="str">
            <v>Síndrome de disfunción reactiva de las vías aéreas</v>
          </cell>
          <cell r="G215" t="str">
            <v/>
          </cell>
        </row>
        <row r="216">
          <cell r="A216" t="str">
            <v>Agente quimico 72</v>
          </cell>
          <cell r="B216" t="str">
            <v>Cadmio</v>
          </cell>
          <cell r="C216" t="str">
            <v>Bronquiolitis obliterante cadmio</v>
          </cell>
          <cell r="D216" t="str">
            <v/>
          </cell>
          <cell r="E216" t="str">
            <v/>
          </cell>
          <cell r="F216" t="str">
            <v>Bronquiolitis obliterante cadmio</v>
          </cell>
          <cell r="G216" t="str">
            <v/>
          </cell>
        </row>
        <row r="217">
          <cell r="A217" t="str">
            <v>Agente quimico 73</v>
          </cell>
          <cell r="B217" t="str">
            <v>Cadmio</v>
          </cell>
          <cell r="C217" t="str">
            <v>Enfisema intersticial</v>
          </cell>
          <cell r="D217" t="str">
            <v/>
          </cell>
          <cell r="E217" t="str">
            <v/>
          </cell>
          <cell r="F217" t="str">
            <v>Enfisema intersticial</v>
          </cell>
          <cell r="G217" t="str">
            <v/>
          </cell>
        </row>
        <row r="218">
          <cell r="A218" t="str">
            <v>Agente quimico 74</v>
          </cell>
          <cell r="B218" t="str">
            <v>Cadmio</v>
          </cell>
          <cell r="C218" t="str">
            <v>Alteraciones pos-eruptivas Cadmio y sus cadmio</v>
          </cell>
          <cell r="D218" t="str">
            <v/>
          </cell>
          <cell r="E218" t="str">
            <v/>
          </cell>
          <cell r="F218" t="str">
            <v>Alteraciones pos-eruptivas Cadmio y sus cadmio</v>
          </cell>
          <cell r="G218" t="str">
            <v/>
          </cell>
        </row>
        <row r="219">
          <cell r="A219" t="str">
            <v>Agente quimico 75</v>
          </cell>
          <cell r="B219" t="str">
            <v>Cadmio</v>
          </cell>
          <cell r="C219" t="str">
            <v>Gastroenteritis y colitis cadmio</v>
          </cell>
          <cell r="D219" t="str">
            <v/>
          </cell>
          <cell r="E219" t="str">
            <v/>
          </cell>
          <cell r="F219" t="str">
            <v>Gastroenteritis y colitis cadmio</v>
          </cell>
          <cell r="G219" t="str">
            <v/>
          </cell>
        </row>
        <row r="220">
          <cell r="A220" t="str">
            <v>Agente quimico 76</v>
          </cell>
          <cell r="B220" t="str">
            <v>Cadmio</v>
          </cell>
          <cell r="C220" t="str">
            <v>Osteomalacia del adulto para pinturas esmaltes y plásticos. inducida por drogas</v>
          </cell>
          <cell r="D220" t="str">
            <v/>
          </cell>
          <cell r="E220" t="str">
            <v/>
          </cell>
          <cell r="F220" t="str">
            <v>Osteomalacia del adulto para pinturas esmaltes y plásticos. inducida por drogas</v>
          </cell>
          <cell r="G220" t="str">
            <v/>
          </cell>
        </row>
        <row r="221">
          <cell r="A221" t="str">
            <v>Agente quimico 77</v>
          </cell>
          <cell r="B221" t="str">
            <v>Cadmio</v>
          </cell>
          <cell r="C221" t="str">
            <v>Nefropatia túbulo-intersticial</v>
          </cell>
          <cell r="D221" t="str">
            <v/>
          </cell>
          <cell r="E221" t="str">
            <v/>
          </cell>
          <cell r="F221" t="str">
            <v>Nefropatia túbulo-intersticial</v>
          </cell>
          <cell r="G221" t="str">
            <v/>
          </cell>
        </row>
        <row r="222">
          <cell r="A222" t="str">
            <v>Agente quimico 78</v>
          </cell>
          <cell r="B222" t="str">
            <v>Cadmio</v>
          </cell>
          <cell r="C222" t="str">
            <v>Efectos tóxicos agudos</v>
          </cell>
          <cell r="D222" t="str">
            <v/>
          </cell>
          <cell r="E222" t="str">
            <v/>
          </cell>
          <cell r="F222" t="str">
            <v>Efectos tóxicos agudos</v>
          </cell>
          <cell r="G222" t="str">
            <v/>
          </cell>
        </row>
        <row r="223">
          <cell r="A223" t="str">
            <v>Agente quimico 79</v>
          </cell>
          <cell r="B223" t="str">
            <v>Cadmio</v>
          </cell>
          <cell r="C223" t="str">
            <v>Neoplasia maligna de vejiga</v>
          </cell>
          <cell r="D223" t="str">
            <v/>
          </cell>
          <cell r="E223" t="str">
            <v/>
          </cell>
          <cell r="F223" t="str">
            <v>Neoplasia maligna de vejiga</v>
          </cell>
          <cell r="G223" t="str">
            <v/>
          </cell>
        </row>
        <row r="224">
          <cell r="A224" t="str">
            <v>Agente quimico 80</v>
          </cell>
          <cell r="B224" t="str">
            <v xml:space="preserve">Carburos metálicos de tungsteno </v>
          </cell>
          <cell r="C224" t="str">
            <v>Otras rinitis alérgicas</v>
          </cell>
          <cell r="D224" t="str">
            <v/>
          </cell>
          <cell r="E224" t="str">
            <v/>
          </cell>
          <cell r="F224" t="str">
            <v>Otras rinitis alérgicas</v>
          </cell>
          <cell r="G224" t="str">
            <v/>
          </cell>
        </row>
        <row r="225">
          <cell r="A225" t="str">
            <v>Agente quimico 81</v>
          </cell>
          <cell r="B225" t="str">
            <v xml:space="preserve">Carburos metálicos de tungsteno </v>
          </cell>
          <cell r="C225" t="str">
            <v>Asma</v>
          </cell>
          <cell r="D225" t="str">
            <v/>
          </cell>
          <cell r="E225" t="str">
            <v/>
          </cell>
          <cell r="F225" t="str">
            <v>Asma</v>
          </cell>
          <cell r="G225" t="str">
            <v/>
          </cell>
        </row>
        <row r="226">
          <cell r="A226" t="str">
            <v>Agente quimico 82</v>
          </cell>
          <cell r="B226" t="str">
            <v xml:space="preserve">Carburos metálicos de tungsteno </v>
          </cell>
          <cell r="C226" t="str">
            <v>Neumoconiosis</v>
          </cell>
          <cell r="D226" t="str">
            <v/>
          </cell>
          <cell r="E226" t="str">
            <v/>
          </cell>
          <cell r="F226" t="str">
            <v>Neumoconiosis</v>
          </cell>
          <cell r="G226" t="str">
            <v/>
          </cell>
        </row>
        <row r="227">
          <cell r="A227" t="str">
            <v>Agente quimico 83</v>
          </cell>
          <cell r="B227" t="str">
            <v>Cloro</v>
          </cell>
          <cell r="C227" t="str">
            <v>Rinitis crónica</v>
          </cell>
          <cell r="D227" t="str">
            <v/>
          </cell>
          <cell r="E227" t="str">
            <v/>
          </cell>
          <cell r="F227" t="str">
            <v>Rinitis crónica</v>
          </cell>
          <cell r="G227" t="str">
            <v/>
          </cell>
        </row>
        <row r="228">
          <cell r="A228" t="str">
            <v>Agente quimico 84</v>
          </cell>
          <cell r="B228" t="str">
            <v>Cloro</v>
          </cell>
          <cell r="C228" t="str">
            <v>Bronquitis</v>
          </cell>
          <cell r="D228" t="str">
            <v/>
          </cell>
          <cell r="E228" t="str">
            <v/>
          </cell>
          <cell r="F228" t="str">
            <v>Bronquitis</v>
          </cell>
          <cell r="G228" t="str">
            <v/>
          </cell>
        </row>
        <row r="229">
          <cell r="A229" t="str">
            <v>Agente quimico 85</v>
          </cell>
          <cell r="B229" t="str">
            <v>Cloro</v>
          </cell>
          <cell r="C229" t="str">
            <v>Edema pulmonar agudo</v>
          </cell>
          <cell r="D229" t="str">
            <v/>
          </cell>
          <cell r="E229" t="str">
            <v/>
          </cell>
          <cell r="F229" t="str">
            <v>Edema pulmonar agudo</v>
          </cell>
          <cell r="G229" t="str">
            <v/>
          </cell>
        </row>
        <row r="230">
          <cell r="A230" t="str">
            <v>Agente quimico 86</v>
          </cell>
          <cell r="B230" t="str">
            <v>Cloro</v>
          </cell>
          <cell r="C230" t="str">
            <v>Síndrome de disfunción reactiva de las vías aéreas</v>
          </cell>
          <cell r="D230" t="str">
            <v/>
          </cell>
          <cell r="E230" t="str">
            <v/>
          </cell>
          <cell r="F230" t="str">
            <v>Síndrome de disfunción reactiva de las vías aéreas</v>
          </cell>
          <cell r="G230" t="str">
            <v/>
          </cell>
        </row>
        <row r="231">
          <cell r="A231" t="str">
            <v>Agente quimico 87</v>
          </cell>
          <cell r="B231" t="str">
            <v>Cloro</v>
          </cell>
          <cell r="C231" t="str">
            <v>Bronquiolitis obliterante crónica, enfisema crónico difuso O fibrosis pulmonar crónica</v>
          </cell>
          <cell r="D231" t="str">
            <v/>
          </cell>
          <cell r="E231" t="str">
            <v/>
          </cell>
          <cell r="F231" t="str">
            <v>Bronquiolitis obliterante crónica, enfisema crónico difuso O fibrosis pulmonar crónica</v>
          </cell>
          <cell r="G231" t="str">
            <v/>
          </cell>
        </row>
        <row r="232">
          <cell r="A232" t="str">
            <v>Agente quimico 88</v>
          </cell>
          <cell r="B232" t="str">
            <v>Cloro</v>
          </cell>
          <cell r="C232" t="str">
            <v>Efectos tóxicos agudos</v>
          </cell>
          <cell r="D232" t="str">
            <v/>
          </cell>
          <cell r="E232" t="str">
            <v/>
          </cell>
          <cell r="F232" t="str">
            <v>Efectos tóxicos agudos</v>
          </cell>
          <cell r="G232" t="str">
            <v/>
          </cell>
        </row>
        <row r="233">
          <cell r="A233" t="str">
            <v>Agente quimico 89</v>
          </cell>
          <cell r="B233" t="str">
            <v>Cromo</v>
          </cell>
          <cell r="C233" t="str">
            <v>Neoplasia maligna</v>
          </cell>
          <cell r="D233" t="str">
            <v/>
          </cell>
          <cell r="E233" t="str">
            <v/>
          </cell>
          <cell r="F233" t="str">
            <v>Neoplasia maligna</v>
          </cell>
          <cell r="G233" t="str">
            <v/>
          </cell>
        </row>
        <row r="234">
          <cell r="A234" t="str">
            <v>Agente quimico 90</v>
          </cell>
          <cell r="B234" t="str">
            <v>Cromo</v>
          </cell>
          <cell r="C234" t="str">
            <v>Otras rinitis alérgicas</v>
          </cell>
          <cell r="D234" t="str">
            <v/>
          </cell>
          <cell r="E234" t="str">
            <v/>
          </cell>
          <cell r="F234" t="str">
            <v>Otras rinitis alérgicas</v>
          </cell>
          <cell r="G234" t="str">
            <v/>
          </cell>
        </row>
        <row r="235">
          <cell r="A235" t="str">
            <v>Agente quimico 91</v>
          </cell>
          <cell r="B235" t="str">
            <v>Cromo</v>
          </cell>
          <cell r="C235" t="str">
            <v>Rinitis crónica</v>
          </cell>
          <cell r="D235" t="str">
            <v/>
          </cell>
          <cell r="E235" t="str">
            <v/>
          </cell>
          <cell r="F235" t="str">
            <v>Rinitis crónica</v>
          </cell>
          <cell r="G235" t="str">
            <v/>
          </cell>
        </row>
        <row r="236">
          <cell r="A236" t="str">
            <v>Agente quimico 92</v>
          </cell>
          <cell r="B236" t="str">
            <v>Cromo</v>
          </cell>
          <cell r="C236" t="str">
            <v>Ulceración o necrosis</v>
          </cell>
          <cell r="D236" t="str">
            <v/>
          </cell>
          <cell r="E236" t="str">
            <v/>
          </cell>
          <cell r="F236" t="str">
            <v>Ulceración o necrosis</v>
          </cell>
          <cell r="G236" t="str">
            <v/>
          </cell>
        </row>
        <row r="237">
          <cell r="A237" t="str">
            <v>Agente quimico 93</v>
          </cell>
          <cell r="B237" t="str">
            <v>Cromo</v>
          </cell>
          <cell r="C237" t="str">
            <v>Asma</v>
          </cell>
          <cell r="D237" t="str">
            <v/>
          </cell>
          <cell r="E237" t="str">
            <v/>
          </cell>
          <cell r="F237" t="str">
            <v>Asma</v>
          </cell>
          <cell r="G237" t="str">
            <v/>
          </cell>
        </row>
        <row r="238">
          <cell r="A238" t="str">
            <v>Agente quimico 94</v>
          </cell>
          <cell r="B238" t="str">
            <v>Cromo</v>
          </cell>
          <cell r="C238" t="str">
            <v>Dermatosis</v>
          </cell>
          <cell r="D238" t="str">
            <v/>
          </cell>
          <cell r="E238" t="str">
            <v/>
          </cell>
          <cell r="F238" t="str">
            <v>Dermatosis</v>
          </cell>
          <cell r="G238" t="str">
            <v/>
          </cell>
        </row>
        <row r="239">
          <cell r="A239" t="str">
            <v>Agente quimico 95</v>
          </cell>
          <cell r="B239" t="str">
            <v>Cromo</v>
          </cell>
          <cell r="C239" t="str">
            <v>Dermatitis</v>
          </cell>
          <cell r="D239" t="str">
            <v/>
          </cell>
          <cell r="E239" t="str">
            <v/>
          </cell>
          <cell r="F239" t="str">
            <v>Dermatitis</v>
          </cell>
          <cell r="G239" t="str">
            <v/>
          </cell>
        </row>
        <row r="240">
          <cell r="A240" t="str">
            <v>Agente quimico 96</v>
          </cell>
          <cell r="B240" t="str">
            <v>Cromo</v>
          </cell>
          <cell r="C240" t="str">
            <v>Ulcera crónica de la piel</v>
          </cell>
          <cell r="D240" t="str">
            <v/>
          </cell>
          <cell r="E240" t="str">
            <v/>
          </cell>
          <cell r="F240" t="str">
            <v>Ulcera crónica de la piel</v>
          </cell>
          <cell r="G240" t="str">
            <v/>
          </cell>
        </row>
        <row r="241">
          <cell r="A241" t="str">
            <v>Agente quimico 97</v>
          </cell>
          <cell r="B241" t="str">
            <v>Cromo</v>
          </cell>
          <cell r="C241" t="str">
            <v>Tumor maligno de la fosa nasal</v>
          </cell>
          <cell r="D241" t="str">
            <v/>
          </cell>
          <cell r="E241" t="str">
            <v/>
          </cell>
          <cell r="F241" t="str">
            <v>Tumor maligno de la fosa nasal</v>
          </cell>
          <cell r="G241" t="str">
            <v/>
          </cell>
        </row>
        <row r="242">
          <cell r="A242" t="str">
            <v>Agente quimico 98</v>
          </cell>
          <cell r="B242" t="str">
            <v>Fosforo</v>
          </cell>
          <cell r="C242" t="str">
            <v>Polineuropatla</v>
          </cell>
          <cell r="D242" t="str">
            <v/>
          </cell>
          <cell r="E242" t="str">
            <v/>
          </cell>
          <cell r="F242" t="str">
            <v>Polineuropatla</v>
          </cell>
          <cell r="G242" t="str">
            <v/>
          </cell>
        </row>
        <row r="243">
          <cell r="A243" t="str">
            <v>Agente quimico 99</v>
          </cell>
          <cell r="B243" t="str">
            <v>Fosforo</v>
          </cell>
          <cell r="C243" t="str">
            <v>Dermatitis</v>
          </cell>
          <cell r="D243" t="str">
            <v/>
          </cell>
          <cell r="E243" t="str">
            <v/>
          </cell>
          <cell r="F243" t="str">
            <v>Dermatitis</v>
          </cell>
          <cell r="G243" t="str">
            <v/>
          </cell>
        </row>
        <row r="244">
          <cell r="A244" t="str">
            <v>Agente quimico 100</v>
          </cell>
          <cell r="B244" t="str">
            <v>Fosforo</v>
          </cell>
          <cell r="C244" t="str">
            <v>Osteomalacia</v>
          </cell>
          <cell r="D244" t="str">
            <v/>
          </cell>
          <cell r="E244" t="str">
            <v/>
          </cell>
          <cell r="F244" t="str">
            <v>Osteomalacia</v>
          </cell>
          <cell r="G244" t="str">
            <v/>
          </cell>
        </row>
        <row r="245">
          <cell r="A245" t="str">
            <v>Agente quimico 101</v>
          </cell>
          <cell r="B245" t="str">
            <v>Fosforo</v>
          </cell>
          <cell r="C245" t="str">
            <v>Osteonecrosis</v>
          </cell>
          <cell r="D245" t="str">
            <v/>
          </cell>
          <cell r="E245" t="str">
            <v/>
          </cell>
          <cell r="F245" t="str">
            <v>Osteonecrosis</v>
          </cell>
          <cell r="G245" t="str">
            <v/>
          </cell>
        </row>
        <row r="246">
          <cell r="A246" t="str">
            <v>Agente quimico 102</v>
          </cell>
          <cell r="B246" t="str">
            <v>Fosforo</v>
          </cell>
          <cell r="C246" t="str">
            <v>Intoxicación aguda</v>
          </cell>
          <cell r="D246" t="str">
            <v/>
          </cell>
          <cell r="E246" t="str">
            <v/>
          </cell>
          <cell r="F246" t="str">
            <v>Intoxicación aguda</v>
          </cell>
          <cell r="G246" t="str">
            <v/>
          </cell>
        </row>
        <row r="247">
          <cell r="A247" t="str">
            <v>Agente quimico 103</v>
          </cell>
          <cell r="B247" t="str">
            <v>Hidrocarburos alifáticol;l o aromáticos</v>
          </cell>
          <cell r="C247" t="str">
            <v>Angiosarcoma de hígado alifáticos</v>
          </cell>
          <cell r="D247" t="str">
            <v/>
          </cell>
          <cell r="E247" t="str">
            <v/>
          </cell>
          <cell r="F247" t="str">
            <v>Angiosarcoma de hígado alifáticos</v>
          </cell>
          <cell r="G247" t="str">
            <v/>
          </cell>
        </row>
        <row r="248">
          <cell r="A248" t="str">
            <v>Agente quimico 104</v>
          </cell>
          <cell r="B248" t="str">
            <v>Hidrocarburos alifáticol;l o aromáticos</v>
          </cell>
          <cell r="C248" t="str">
            <v>Neoplasia maligna</v>
          </cell>
          <cell r="D248" t="str">
            <v/>
          </cell>
          <cell r="E248" t="str">
            <v/>
          </cell>
          <cell r="F248" t="str">
            <v>Neoplasia maligna</v>
          </cell>
          <cell r="G248" t="str">
            <v/>
          </cell>
        </row>
        <row r="249">
          <cell r="A249" t="str">
            <v>Agente quimico 105</v>
          </cell>
          <cell r="B249" t="str">
            <v>Hidrocarburos alifáticol;l o aromáticos</v>
          </cell>
          <cell r="C249" t="str">
            <v>Hipotiroidismo</v>
          </cell>
          <cell r="D249" t="str">
            <v/>
          </cell>
          <cell r="E249" t="str">
            <v/>
          </cell>
          <cell r="F249" t="str">
            <v>Hipotiroidismo</v>
          </cell>
          <cell r="G249" t="str">
            <v/>
          </cell>
        </row>
        <row r="250">
          <cell r="A250" t="str">
            <v>Agente quimico 106</v>
          </cell>
          <cell r="B250" t="str">
            <v>Hidrocarburos alifáticol;l o aromáticos</v>
          </cell>
          <cell r="C250" t="str">
            <v>Otras portirias</v>
          </cell>
          <cell r="D250" t="str">
            <v/>
          </cell>
          <cell r="E250" t="str">
            <v/>
          </cell>
          <cell r="F250" t="str">
            <v>Otras portirias</v>
          </cell>
          <cell r="G250" t="str">
            <v/>
          </cell>
        </row>
        <row r="251">
          <cell r="A251" t="str">
            <v>Agente quimico 107</v>
          </cell>
          <cell r="B251" t="str">
            <v>Hidrocarburos alifáticol;l o aromáticos</v>
          </cell>
          <cell r="C251" t="str">
            <v>Delirium no sobrepuesto</v>
          </cell>
          <cell r="D251" t="str">
            <v/>
          </cell>
          <cell r="E251" t="str">
            <v/>
          </cell>
          <cell r="F251" t="str">
            <v>Delirium no sobrepuesto</v>
          </cell>
          <cell r="G251" t="str">
            <v/>
          </cell>
        </row>
        <row r="252">
          <cell r="A252" t="str">
            <v>Agente quimico 108</v>
          </cell>
          <cell r="B252" t="str">
            <v>Hidrocarburos alifáticol;l o aromáticos</v>
          </cell>
          <cell r="C252" t="str">
            <v>Otros trastornos mentales</v>
          </cell>
          <cell r="D252" t="str">
            <v/>
          </cell>
          <cell r="E252" t="str">
            <v/>
          </cell>
          <cell r="F252" t="str">
            <v>Otros trastornos mentales</v>
          </cell>
          <cell r="G252" t="str">
            <v/>
          </cell>
        </row>
        <row r="253">
          <cell r="A253" t="str">
            <v>Agente quimico 109</v>
          </cell>
          <cell r="B253" t="str">
            <v>Hidrocarburos alifáticol;l o aromáticos</v>
          </cell>
          <cell r="C253" t="str">
            <v>Trastornos de personalidad</v>
          </cell>
          <cell r="D253" t="str">
            <v/>
          </cell>
          <cell r="E253" t="str">
            <v/>
          </cell>
          <cell r="F253" t="str">
            <v>Trastornos de personalidad</v>
          </cell>
          <cell r="G253" t="str">
            <v/>
          </cell>
        </row>
        <row r="254">
          <cell r="A254" t="str">
            <v>Agente quimico 110</v>
          </cell>
          <cell r="B254" t="str">
            <v>Hidrocarburos alifáticol;l o aromáticos</v>
          </cell>
          <cell r="C254" t="str">
            <v>Episodios depresivos</v>
          </cell>
          <cell r="D254" t="str">
            <v/>
          </cell>
          <cell r="E254" t="str">
            <v/>
          </cell>
          <cell r="F254" t="str">
            <v>Episodios depresivos</v>
          </cell>
          <cell r="G254" t="str">
            <v/>
          </cell>
        </row>
        <row r="255">
          <cell r="A255" t="str">
            <v>Agente quimico 111</v>
          </cell>
          <cell r="B255" t="str">
            <v>Hidrocarburos alifáticol;l o aromáticos</v>
          </cell>
          <cell r="C255" t="str">
            <v>Neurastenia</v>
          </cell>
          <cell r="D255" t="str">
            <v/>
          </cell>
          <cell r="E255" t="str">
            <v/>
          </cell>
          <cell r="F255" t="str">
            <v>Neurastenia</v>
          </cell>
          <cell r="G255" t="str">
            <v/>
          </cell>
        </row>
        <row r="256">
          <cell r="A256" t="str">
            <v>Agente quimico 112</v>
          </cell>
          <cell r="B256" t="str">
            <v>Hidrocarburos alifáticol;l o aromáticos</v>
          </cell>
          <cell r="C256" t="str">
            <v>Otras formas específicas de temblor</v>
          </cell>
          <cell r="D256" t="str">
            <v/>
          </cell>
          <cell r="E256" t="str">
            <v/>
          </cell>
          <cell r="F256" t="str">
            <v>Otras formas específicas de temblor</v>
          </cell>
          <cell r="G256" t="str">
            <v/>
          </cell>
        </row>
        <row r="257">
          <cell r="A257" t="str">
            <v>Agente quimico 113</v>
          </cell>
          <cell r="B257" t="str">
            <v>Hidrocarburos alifáticol;l o aromáticos</v>
          </cell>
          <cell r="C257" t="str">
            <v>Trastorno extrapiramidal de movimiento no especifico</v>
          </cell>
          <cell r="D257" t="str">
            <v/>
          </cell>
          <cell r="E257" t="str">
            <v/>
          </cell>
          <cell r="F257" t="str">
            <v>Trastorno extrapiramidal de movimiento no especifico</v>
          </cell>
          <cell r="G257" t="str">
            <v/>
          </cell>
        </row>
        <row r="258">
          <cell r="A258" t="str">
            <v>Agente quimico 114</v>
          </cell>
          <cell r="B258" t="str">
            <v>Hidrocarburos alifáticol;l o aromáticos</v>
          </cell>
          <cell r="C258" t="str">
            <v>Trastornos del nervio trigémino</v>
          </cell>
          <cell r="D258" t="str">
            <v/>
          </cell>
          <cell r="E258" t="str">
            <v/>
          </cell>
          <cell r="F258" t="str">
            <v>Trastornos del nervio trigémino</v>
          </cell>
          <cell r="G258" t="str">
            <v/>
          </cell>
        </row>
        <row r="259">
          <cell r="A259" t="str">
            <v>Agente quimico 115</v>
          </cell>
          <cell r="B259" t="str">
            <v>Hidrocarburos alifáticol;l o aromáticos</v>
          </cell>
          <cell r="C259" t="str">
            <v>Polineuropatia debida a otros agentes tóxicos</v>
          </cell>
          <cell r="D259" t="str">
            <v/>
          </cell>
          <cell r="E259" t="str">
            <v/>
          </cell>
          <cell r="F259" t="str">
            <v>Polineuropatia debida a otros agentes tóxicos</v>
          </cell>
          <cell r="G259" t="str">
            <v/>
          </cell>
        </row>
        <row r="260">
          <cell r="A260" t="str">
            <v>Agente quimico 116</v>
          </cell>
          <cell r="B260" t="str">
            <v>Hidrocarburos alifáticol;l o aromáticos</v>
          </cell>
          <cell r="C260" t="str">
            <v>Encefalopatia tóxica</v>
          </cell>
          <cell r="D260" t="str">
            <v/>
          </cell>
          <cell r="E260" t="str">
            <v/>
          </cell>
          <cell r="F260" t="str">
            <v>Encefalopatia tóxica</v>
          </cell>
          <cell r="G260" t="str">
            <v/>
          </cell>
        </row>
        <row r="261">
          <cell r="A261" t="str">
            <v>Agente quimico 117</v>
          </cell>
          <cell r="B261" t="str">
            <v>Hidrocarburos alifáticol;l o aromáticos</v>
          </cell>
          <cell r="C261" t="str">
            <v>Conjuntivitis</v>
          </cell>
          <cell r="D261" t="str">
            <v/>
          </cell>
          <cell r="E261" t="str">
            <v/>
          </cell>
          <cell r="F261" t="str">
            <v>Conjuntivitis</v>
          </cell>
          <cell r="G261" t="str">
            <v/>
          </cell>
        </row>
        <row r="262">
          <cell r="A262" t="str">
            <v>Agente quimico 118</v>
          </cell>
          <cell r="B262" t="str">
            <v>Hidrocarburos alifáticol;l o aromáticos</v>
          </cell>
          <cell r="C262" t="str">
            <v>Neuritis óptica</v>
          </cell>
          <cell r="D262" t="str">
            <v/>
          </cell>
          <cell r="E262" t="str">
            <v/>
          </cell>
          <cell r="F262" t="str">
            <v>Neuritis óptica</v>
          </cell>
          <cell r="G262" t="str">
            <v/>
          </cell>
        </row>
        <row r="263">
          <cell r="A263" t="str">
            <v>Agente quimico 119</v>
          </cell>
          <cell r="B263" t="str">
            <v>Hidrocarburos alifáticol;l o aromáticos</v>
          </cell>
          <cell r="C263" t="str">
            <v>Disturbios visuales subjetivos</v>
          </cell>
          <cell r="D263" t="str">
            <v/>
          </cell>
          <cell r="E263" t="str">
            <v/>
          </cell>
          <cell r="F263" t="str">
            <v>Disturbios visuales subjetivos</v>
          </cell>
          <cell r="G263" t="str">
            <v/>
          </cell>
        </row>
        <row r="264">
          <cell r="A264" t="str">
            <v>Agente quimico 120</v>
          </cell>
          <cell r="B264" t="str">
            <v>Hidrocarburos alifáticol;l o aromáticos</v>
          </cell>
          <cell r="C264" t="str">
            <v>Otros vértigos periféricos</v>
          </cell>
          <cell r="D264" t="str">
            <v/>
          </cell>
          <cell r="E264" t="str">
            <v/>
          </cell>
          <cell r="F264" t="str">
            <v>Otros vértigos periféricos</v>
          </cell>
          <cell r="G264" t="str">
            <v/>
          </cell>
        </row>
        <row r="265">
          <cell r="A265" t="str">
            <v>Agente quimico 121</v>
          </cell>
          <cell r="B265" t="str">
            <v>Hidrocarburos alifáticol;l o aromáticos</v>
          </cell>
          <cell r="C265" t="str">
            <v>Laberintitis</v>
          </cell>
          <cell r="D265" t="str">
            <v/>
          </cell>
          <cell r="E265" t="str">
            <v/>
          </cell>
          <cell r="F265" t="str">
            <v>Laberintitis</v>
          </cell>
          <cell r="G265" t="str">
            <v/>
          </cell>
        </row>
        <row r="266">
          <cell r="A266" t="str">
            <v>Agente quimico 122</v>
          </cell>
          <cell r="B266" t="str">
            <v>Hidrocarburos alifáticol;l o aromáticos</v>
          </cell>
          <cell r="C266" t="str">
            <v>Hipoacusia ototóxica</v>
          </cell>
          <cell r="D266" t="str">
            <v/>
          </cell>
          <cell r="E266" t="str">
            <v/>
          </cell>
          <cell r="F266" t="str">
            <v>Hipoacusia ototóxica</v>
          </cell>
          <cell r="G266" t="str">
            <v/>
          </cell>
        </row>
        <row r="267">
          <cell r="A267" t="str">
            <v>Agente quimico 123</v>
          </cell>
          <cell r="B267" t="str">
            <v>Hidrocarburos alifáticol;l o aromáticos</v>
          </cell>
          <cell r="C267" t="str">
            <v>Paro cardiorrespiratorio</v>
          </cell>
          <cell r="D267" t="str">
            <v/>
          </cell>
          <cell r="E267" t="str">
            <v/>
          </cell>
          <cell r="F267" t="str">
            <v>Paro cardiorrespiratorio</v>
          </cell>
          <cell r="G267" t="str">
            <v/>
          </cell>
        </row>
        <row r="268">
          <cell r="A268" t="str">
            <v>Agente quimico 124</v>
          </cell>
          <cell r="B268" t="str">
            <v>Hidrocarburos alifáticol;l o aromáticos</v>
          </cell>
          <cell r="C268" t="str">
            <v>Arritmias cardiacas</v>
          </cell>
          <cell r="D268" t="str">
            <v/>
          </cell>
          <cell r="E268" t="str">
            <v/>
          </cell>
          <cell r="F268" t="str">
            <v>Arritmias cardiacas</v>
          </cell>
          <cell r="G268" t="str">
            <v/>
          </cell>
        </row>
        <row r="269">
          <cell r="A269" t="str">
            <v>Agente quimico 125</v>
          </cell>
          <cell r="B269" t="str">
            <v>Hidrocarburos alifáticol;l o aromáticos</v>
          </cell>
          <cell r="C269" t="str">
            <v>Síndrome de Raynaud</v>
          </cell>
          <cell r="D269" t="str">
            <v/>
          </cell>
          <cell r="E269" t="str">
            <v/>
          </cell>
          <cell r="F269" t="str">
            <v>Síndrome de Raynaud</v>
          </cell>
          <cell r="G269" t="str">
            <v/>
          </cell>
        </row>
        <row r="270">
          <cell r="A270" t="str">
            <v>Agente quimico 126</v>
          </cell>
          <cell r="B270" t="str">
            <v>Hidrocarburos alifáticol;l o aromáticos</v>
          </cell>
          <cell r="C270" t="str">
            <v>Acrocianosis Y acroparestesias</v>
          </cell>
          <cell r="D270" t="str">
            <v/>
          </cell>
          <cell r="E270" t="str">
            <v/>
          </cell>
          <cell r="F270" t="str">
            <v>Acrocianosis Y acroparestesias</v>
          </cell>
          <cell r="G270" t="str">
            <v/>
          </cell>
        </row>
        <row r="271">
          <cell r="A271" t="str">
            <v>Agente quimico 127</v>
          </cell>
          <cell r="B271" t="str">
            <v>Hidrocarburos alifáticol;l o aromáticos</v>
          </cell>
          <cell r="C271" t="str">
            <v>Bronquitis y neumonitis causada por productos químicos, gases, humos y</v>
          </cell>
          <cell r="D271" t="str">
            <v/>
          </cell>
          <cell r="E271" t="str">
            <v/>
          </cell>
          <cell r="F271" t="str">
            <v>Bronquitis y neumonitis causada por productos químicos, gases, humos y</v>
          </cell>
          <cell r="G271" t="str">
            <v/>
          </cell>
        </row>
        <row r="272">
          <cell r="A272" t="str">
            <v>Agente quimico 128</v>
          </cell>
          <cell r="B272" t="str">
            <v>Hidrocarburos alifáticol;l o aromáticos</v>
          </cell>
          <cell r="C272" t="str">
            <v>Edema pulmonar agudo causado por productos químicos, gases, humos y vapores</v>
          </cell>
          <cell r="D272" t="str">
            <v/>
          </cell>
          <cell r="E272" t="str">
            <v/>
          </cell>
          <cell r="F272" t="str">
            <v>Edema pulmonar agudo causado por productos químicos, gases, humos y vapores</v>
          </cell>
          <cell r="G272" t="str">
            <v/>
          </cell>
        </row>
        <row r="273">
          <cell r="A273" t="str">
            <v>Agente quimico 129</v>
          </cell>
          <cell r="B273" t="str">
            <v>Hidrocarburos alifáticol;l o aromáticos</v>
          </cell>
          <cell r="C273" t="str">
            <v>Bronquiolitis obliterante crónica, enfisema crónico, difuso o fibrosis pulmonar crónica</v>
          </cell>
          <cell r="D273" t="str">
            <v/>
          </cell>
          <cell r="E273" t="str">
            <v/>
          </cell>
          <cell r="F273" t="str">
            <v>Bronquiolitis obliterante crónica, enfisema crónico, difuso o fibrosis pulmonar crónica</v>
          </cell>
          <cell r="G273" t="str">
            <v/>
          </cell>
        </row>
        <row r="274">
          <cell r="A274" t="str">
            <v>Agente quimico 130</v>
          </cell>
          <cell r="B274" t="str">
            <v>Hidrocarburos alifáticol;l o aromáticos</v>
          </cell>
          <cell r="C274" t="str">
            <v>Enfermedad tóxica del hígado</v>
          </cell>
          <cell r="D274" t="str">
            <v/>
          </cell>
          <cell r="E274" t="str">
            <v/>
          </cell>
          <cell r="F274" t="str">
            <v>Enfermedad tóxica del hígado</v>
          </cell>
          <cell r="G274" t="str">
            <v/>
          </cell>
        </row>
        <row r="275">
          <cell r="A275" t="str">
            <v>Agente quimico 131</v>
          </cell>
          <cell r="B275" t="str">
            <v>Hidrocarburos alifáticol;l o aromáticos</v>
          </cell>
          <cell r="C275" t="str">
            <v>Hipertensión portal</v>
          </cell>
          <cell r="D275" t="str">
            <v/>
          </cell>
          <cell r="E275" t="str">
            <v/>
          </cell>
          <cell r="F275" t="str">
            <v>Hipertensión portal</v>
          </cell>
          <cell r="G275" t="str">
            <v/>
          </cell>
        </row>
        <row r="276">
          <cell r="A276" t="str">
            <v>Agente quimico 132</v>
          </cell>
          <cell r="B276" t="str">
            <v>Hidrocarburos alifáticol;l o aromáticos</v>
          </cell>
          <cell r="C276" t="str">
            <v>Dermatosis</v>
          </cell>
          <cell r="D276" t="str">
            <v/>
          </cell>
          <cell r="E276" t="str">
            <v/>
          </cell>
          <cell r="F276" t="str">
            <v>Dermatosis</v>
          </cell>
          <cell r="G276" t="str">
            <v/>
          </cell>
        </row>
        <row r="277">
          <cell r="A277" t="str">
            <v>Agente quimico 133</v>
          </cell>
          <cell r="B277" t="str">
            <v>Hidrocarburos alifáticol;l o aromáticos</v>
          </cell>
          <cell r="C277" t="str">
            <v>Dermatitis de carbono</v>
          </cell>
          <cell r="D277" t="str">
            <v/>
          </cell>
          <cell r="E277" t="str">
            <v/>
          </cell>
          <cell r="F277" t="str">
            <v>Dermatitis de carbono</v>
          </cell>
          <cell r="G277" t="str">
            <v/>
          </cell>
        </row>
        <row r="278">
          <cell r="A278" t="str">
            <v>Agente quimico 134</v>
          </cell>
          <cell r="B278" t="str">
            <v>Hidrocarburos alifáticol;l o aromáticos</v>
          </cell>
          <cell r="C278" t="str">
            <v>Otras formas de quirúrgica</v>
          </cell>
          <cell r="D278" t="str">
            <v/>
          </cell>
          <cell r="E278" t="str">
            <v/>
          </cell>
          <cell r="F278" t="str">
            <v>Otras formas de quirúrgica</v>
          </cell>
          <cell r="G278" t="str">
            <v/>
          </cell>
        </row>
        <row r="279">
          <cell r="A279" t="str">
            <v>Agente quimico 135</v>
          </cell>
          <cell r="B279" t="str">
            <v>Hidrocarburos alifáticol;l o aromáticos</v>
          </cell>
          <cell r="C279" t="str">
            <v>Congelamiento refrigeración</v>
          </cell>
          <cell r="D279" t="str">
            <v/>
          </cell>
          <cell r="E279" t="str">
            <v/>
          </cell>
          <cell r="F279" t="str">
            <v>Congelamiento refrigeración</v>
          </cell>
          <cell r="G279" t="str">
            <v/>
          </cell>
        </row>
        <row r="280">
          <cell r="A280" t="str">
            <v>Agente quimico 136</v>
          </cell>
          <cell r="B280" t="str">
            <v>Hidrocarburos alifáticol;l o aromáticos</v>
          </cell>
          <cell r="C280" t="str">
            <v>Síndrome nefrítico agudo</v>
          </cell>
          <cell r="D280" t="str">
            <v/>
          </cell>
          <cell r="E280" t="str">
            <v/>
          </cell>
          <cell r="F280" t="str">
            <v>Síndrome nefrítico agudo</v>
          </cell>
          <cell r="G280" t="str">
            <v/>
          </cell>
        </row>
        <row r="281">
          <cell r="A281" t="str">
            <v>Agente quimico 137</v>
          </cell>
          <cell r="B281" t="str">
            <v>Hidrocarburos alifáticol;l o aromáticos</v>
          </cell>
          <cell r="C281" t="str">
            <v>Insuficiencia renal</v>
          </cell>
          <cell r="D281" t="str">
            <v/>
          </cell>
          <cell r="E281" t="str">
            <v/>
          </cell>
          <cell r="F281" t="str">
            <v>Insuficiencia renal</v>
          </cell>
          <cell r="G281" t="str">
            <v/>
          </cell>
        </row>
        <row r="282">
          <cell r="A282" t="str">
            <v>Agente quimico 138</v>
          </cell>
          <cell r="B282" t="str">
            <v>Hidrocarburos alifáticol;l o aromáticos</v>
          </cell>
          <cell r="C282" t="str">
            <v>Tumor maligno de próstata o riñón</v>
          </cell>
          <cell r="D282" t="str">
            <v/>
          </cell>
          <cell r="E282" t="str">
            <v/>
          </cell>
          <cell r="F282" t="str">
            <v>Neoplasia maligna</v>
          </cell>
          <cell r="G282" t="str">
            <v/>
          </cell>
        </row>
        <row r="283">
          <cell r="A283" t="str">
            <v>Agente quimico 139</v>
          </cell>
          <cell r="B283" t="str">
            <v>Hidrocarburos alifáticol;l o aromáticos</v>
          </cell>
          <cell r="C283" t="str">
            <v>Leucemia</v>
          </cell>
          <cell r="D283" t="str">
            <v/>
          </cell>
          <cell r="E283" t="str">
            <v/>
          </cell>
          <cell r="F283" t="str">
            <v>Tumor maligno de próstata o riñón</v>
          </cell>
          <cell r="G283" t="str">
            <v/>
          </cell>
        </row>
        <row r="284">
          <cell r="A284" t="str">
            <v>Agente quimico 140</v>
          </cell>
          <cell r="B284" t="str">
            <v>Hidrocarburos alifáticol;l o aromáticos</v>
          </cell>
          <cell r="C284" t="str">
            <v>Mieloma</v>
          </cell>
          <cell r="D284" t="str">
            <v/>
          </cell>
          <cell r="E284" t="str">
            <v/>
          </cell>
          <cell r="F284" t="str">
            <v>Leucemia</v>
          </cell>
          <cell r="G284" t="str">
            <v/>
          </cell>
        </row>
        <row r="285">
          <cell r="A285" t="str">
            <v>Agente quimico 141</v>
          </cell>
          <cell r="B285" t="str">
            <v>Yodo</v>
          </cell>
          <cell r="C285" t="str">
            <v>Conjuntivitis</v>
          </cell>
          <cell r="D285" t="str">
            <v/>
          </cell>
          <cell r="E285" t="str">
            <v/>
          </cell>
          <cell r="F285" t="str">
            <v>Conjuntivitis</v>
          </cell>
          <cell r="G285" t="str">
            <v/>
          </cell>
        </row>
        <row r="286">
          <cell r="A286" t="str">
            <v>Agente quimico 142</v>
          </cell>
          <cell r="B286" t="str">
            <v>Yodo</v>
          </cell>
          <cell r="C286" t="str">
            <v>Faringitis aguda</v>
          </cell>
          <cell r="D286" t="str">
            <v/>
          </cell>
          <cell r="E286" t="str">
            <v/>
          </cell>
          <cell r="F286" t="str">
            <v>Faringitis aguda</v>
          </cell>
          <cell r="G286" t="str">
            <v/>
          </cell>
        </row>
        <row r="287">
          <cell r="A287" t="str">
            <v>Agente quimico 143</v>
          </cell>
          <cell r="B287" t="str">
            <v>Yodo</v>
          </cell>
          <cell r="C287" t="str">
            <v>Laringotraqueitis aguda</v>
          </cell>
          <cell r="D287" t="str">
            <v/>
          </cell>
          <cell r="E287" t="str">
            <v/>
          </cell>
          <cell r="F287" t="str">
            <v>Laringotraqueitis aguda</v>
          </cell>
          <cell r="G287" t="str">
            <v/>
          </cell>
        </row>
        <row r="288">
          <cell r="A288" t="str">
            <v>Agente quimico 144</v>
          </cell>
          <cell r="B288" t="str">
            <v>Yodo</v>
          </cell>
          <cell r="C288" t="str">
            <v>Sinusitis crónica</v>
          </cell>
          <cell r="D288" t="str">
            <v/>
          </cell>
          <cell r="E288" t="str">
            <v/>
          </cell>
          <cell r="F288" t="str">
            <v>Sinusitis crónica</v>
          </cell>
          <cell r="G288" t="str">
            <v/>
          </cell>
        </row>
        <row r="289">
          <cell r="A289" t="str">
            <v>Agente quimico 145</v>
          </cell>
          <cell r="B289" t="str">
            <v>Yodo</v>
          </cell>
          <cell r="C289" t="str">
            <v>Bronquitis y neumonitis causada por productos químicos, gases, humos y vapores</v>
          </cell>
          <cell r="D289" t="str">
            <v/>
          </cell>
          <cell r="E289" t="str">
            <v/>
          </cell>
          <cell r="F289" t="str">
            <v>Bronquitis y neumonitis causada por productos químicos, gases, humos y vapores</v>
          </cell>
          <cell r="G289" t="str">
            <v/>
          </cell>
        </row>
        <row r="290">
          <cell r="A290" t="str">
            <v>Agente quimico 146</v>
          </cell>
          <cell r="B290" t="str">
            <v>Yodo</v>
          </cell>
          <cell r="C290" t="str">
            <v>Edema pulmonar agudo causado por productos químicos, gases, humos y vapores</v>
          </cell>
          <cell r="D290" t="str">
            <v/>
          </cell>
          <cell r="E290" t="str">
            <v/>
          </cell>
          <cell r="F290" t="str">
            <v>Edema pulmonar agudo causado por productos químicos, gases, humos y vapores</v>
          </cell>
          <cell r="G290" t="str">
            <v/>
          </cell>
        </row>
        <row r="291">
          <cell r="A291" t="str">
            <v>Agente quimico 147</v>
          </cell>
          <cell r="B291" t="str">
            <v>Yodo</v>
          </cell>
          <cell r="C291" t="str">
            <v>Síndrome de disfunción reactiva de las vías aéreas</v>
          </cell>
          <cell r="D291" t="str">
            <v/>
          </cell>
          <cell r="E291" t="str">
            <v/>
          </cell>
          <cell r="F291" t="str">
            <v>Síndrome de disfunción reactiva de las vías aéreas</v>
          </cell>
          <cell r="G291" t="str">
            <v/>
          </cell>
        </row>
        <row r="292">
          <cell r="A292" t="str">
            <v>Agente quimico 148</v>
          </cell>
          <cell r="B292" t="str">
            <v>Yodo</v>
          </cell>
          <cell r="C292" t="str">
            <v>Bronquiolitis obliterante crónica, enfisema crónico difuso o fibrosis pulmonar crónica</v>
          </cell>
          <cell r="D292" t="str">
            <v/>
          </cell>
          <cell r="E292" t="str">
            <v/>
          </cell>
          <cell r="F292" t="str">
            <v>Bronquiolitis obliterante crónica, enfisema crónico difuso o fibrosis pulmonar crónica</v>
          </cell>
          <cell r="G292" t="str">
            <v/>
          </cell>
        </row>
        <row r="293">
          <cell r="A293" t="str">
            <v>Agente quimico 149</v>
          </cell>
          <cell r="B293" t="str">
            <v>Yodo</v>
          </cell>
          <cell r="C293" t="str">
            <v>Dermatitis alérgica de contacto</v>
          </cell>
          <cell r="D293" t="str">
            <v/>
          </cell>
          <cell r="E293" t="str">
            <v/>
          </cell>
          <cell r="F293" t="str">
            <v>Dermatitis alérgica de contacto</v>
          </cell>
          <cell r="G293" t="str">
            <v/>
          </cell>
        </row>
        <row r="294">
          <cell r="A294" t="str">
            <v>Agente quimico 150</v>
          </cell>
          <cell r="B294" t="str">
            <v>Yodo</v>
          </cell>
          <cell r="C294" t="str">
            <v>Efectos tóxicos agudos</v>
          </cell>
          <cell r="D294" t="str">
            <v/>
          </cell>
          <cell r="E294" t="str">
            <v/>
          </cell>
          <cell r="F294" t="str">
            <v>Efectos tóxicos agudos</v>
          </cell>
          <cell r="G294" t="str">
            <v/>
          </cell>
        </row>
        <row r="295">
          <cell r="A295" t="str">
            <v>Agente quimico 151</v>
          </cell>
          <cell r="B295" t="str">
            <v>Manganeso</v>
          </cell>
          <cell r="C295" t="str">
            <v>Demencia</v>
          </cell>
          <cell r="D295" t="str">
            <v/>
          </cell>
          <cell r="E295" t="str">
            <v/>
          </cell>
          <cell r="F295" t="str">
            <v>Demencia</v>
          </cell>
          <cell r="G295" t="str">
            <v/>
          </cell>
        </row>
        <row r="296">
          <cell r="A296" t="str">
            <v>Agente quimico 152</v>
          </cell>
          <cell r="B296" t="str">
            <v>Manganeso</v>
          </cell>
          <cell r="C296" t="str">
            <v>Trastornos de personalidad</v>
          </cell>
          <cell r="D296" t="str">
            <v/>
          </cell>
          <cell r="E296" t="str">
            <v/>
          </cell>
          <cell r="F296" t="str">
            <v>Trastornos de personalidad</v>
          </cell>
          <cell r="G296" t="str">
            <v/>
          </cell>
        </row>
        <row r="297">
          <cell r="A297" t="str">
            <v>Agente quimico 153</v>
          </cell>
          <cell r="B297" t="str">
            <v>Manganeso</v>
          </cell>
          <cell r="C297" t="str">
            <v>Trastorno mental orgánico o sintomático no especifico</v>
          </cell>
          <cell r="D297" t="str">
            <v/>
          </cell>
          <cell r="E297" t="str">
            <v/>
          </cell>
          <cell r="F297" t="str">
            <v>Trastorno mental orgánico o sintomático no especifico</v>
          </cell>
          <cell r="G297" t="str">
            <v/>
          </cell>
        </row>
        <row r="298">
          <cell r="A298" t="str">
            <v>Agente quimico 154</v>
          </cell>
          <cell r="B298" t="str">
            <v>Manganeso</v>
          </cell>
          <cell r="C298" t="str">
            <v>Episodios depresivos</v>
          </cell>
          <cell r="D298" t="str">
            <v/>
          </cell>
          <cell r="E298" t="str">
            <v/>
          </cell>
          <cell r="F298" t="str">
            <v>Episodios depresivos</v>
          </cell>
          <cell r="G298" t="str">
            <v/>
          </cell>
        </row>
        <row r="299">
          <cell r="A299" t="str">
            <v>Agente quimico 155</v>
          </cell>
          <cell r="B299" t="str">
            <v>Manganeso</v>
          </cell>
          <cell r="C299" t="str">
            <v>Neurastenia</v>
          </cell>
          <cell r="D299" t="str">
            <v/>
          </cell>
          <cell r="E299" t="str">
            <v/>
          </cell>
          <cell r="F299" t="str">
            <v>Neurastenia</v>
          </cell>
          <cell r="G299" t="str">
            <v/>
          </cell>
        </row>
        <row r="300">
          <cell r="A300" t="str">
            <v>Agente quimico 156</v>
          </cell>
          <cell r="B300" t="str">
            <v>Manganeso</v>
          </cell>
          <cell r="C300" t="str">
            <v>Inflamación corioretiniana</v>
          </cell>
          <cell r="D300" t="str">
            <v/>
          </cell>
          <cell r="E300" t="str">
            <v/>
          </cell>
          <cell r="F300" t="str">
            <v>Inflamación corioretiniana</v>
          </cell>
          <cell r="G300" t="str">
            <v/>
          </cell>
        </row>
        <row r="301">
          <cell r="A301" t="str">
            <v>Agente quimico 157</v>
          </cell>
          <cell r="B301" t="str">
            <v>Manganeso</v>
          </cell>
          <cell r="C301" t="str">
            <v>Bronquitis y neumonitis causada por productos químicos. gases. humos y vapores</v>
          </cell>
          <cell r="D301" t="str">
            <v/>
          </cell>
          <cell r="E301" t="str">
            <v/>
          </cell>
          <cell r="F301" t="str">
            <v>Bronquitis y neumonitis causada por productos químicos. gases. humos y vapores</v>
          </cell>
          <cell r="G301" t="str">
            <v/>
          </cell>
        </row>
        <row r="302">
          <cell r="A302" t="str">
            <v>Agente quimico 158</v>
          </cell>
          <cell r="B302" t="str">
            <v>Manganeso</v>
          </cell>
          <cell r="C302" t="str">
            <v>Bronquiolitis oblíterante crónica. enfisema crónico difuso o fibrosis pulmonar crónica</v>
          </cell>
          <cell r="D302" t="str">
            <v/>
          </cell>
          <cell r="E302" t="str">
            <v/>
          </cell>
          <cell r="F302" t="str">
            <v>Bronquiolitis oblíterante crónica. enfisema crónico difuso o fibrosis pulmonar crónica</v>
          </cell>
          <cell r="G302" t="str">
            <v/>
          </cell>
        </row>
        <row r="303">
          <cell r="A303" t="str">
            <v>Agente quimico 159</v>
          </cell>
          <cell r="B303" t="str">
            <v>Manganeso</v>
          </cell>
          <cell r="C303" t="str">
            <v>Efectos tóxicos agudos</v>
          </cell>
          <cell r="D303" t="str">
            <v/>
          </cell>
          <cell r="E303" t="str">
            <v/>
          </cell>
          <cell r="F303" t="str">
            <v>Efectos tóxicos agudos</v>
          </cell>
          <cell r="G303" t="str">
            <v/>
          </cell>
        </row>
        <row r="304">
          <cell r="A304" t="str">
            <v>Agente quimico 160</v>
          </cell>
          <cell r="B304" t="str">
            <v>Plomo</v>
          </cell>
          <cell r="C304" t="str">
            <v>Otras anemias debidas a trastornos enzimáticos</v>
          </cell>
          <cell r="D304" t="str">
            <v/>
          </cell>
          <cell r="E304" t="str">
            <v/>
          </cell>
          <cell r="F304" t="str">
            <v>Otras anemias debidas a trastornos enzimáticos</v>
          </cell>
          <cell r="G304" t="str">
            <v/>
          </cell>
        </row>
        <row r="305">
          <cell r="A305" t="str">
            <v>Agente quimico 161</v>
          </cell>
          <cell r="B305" t="str">
            <v>Plomo</v>
          </cell>
          <cell r="C305" t="str">
            <v>Anemia sideroblástica secundaria toxinas</v>
          </cell>
          <cell r="D305" t="str">
            <v/>
          </cell>
          <cell r="E305" t="str">
            <v/>
          </cell>
          <cell r="F305" t="str">
            <v>Anemia sideroblástica secundaria toxinas</v>
          </cell>
          <cell r="G305" t="str">
            <v/>
          </cell>
        </row>
        <row r="306">
          <cell r="A306" t="str">
            <v>Agente quimico 162</v>
          </cell>
          <cell r="B306" t="str">
            <v>Plomo</v>
          </cell>
          <cell r="C306" t="str">
            <v>Hipotiroidismo a ocasionado por sustancias exógenas</v>
          </cell>
          <cell r="D306" t="str">
            <v/>
          </cell>
          <cell r="E306" t="str">
            <v/>
          </cell>
          <cell r="F306" t="str">
            <v>Hipotiroidismo a ocasionado por sustancias exógenas</v>
          </cell>
          <cell r="G306" t="str">
            <v/>
          </cell>
        </row>
        <row r="307">
          <cell r="A307" t="str">
            <v>Agente quimico 163</v>
          </cell>
          <cell r="B307" t="str">
            <v>Plomo</v>
          </cell>
          <cell r="C307" t="str">
            <v>Otros trastornos mentales derivados de lesión y disfunción cerebral y de enfermedad física</v>
          </cell>
          <cell r="D307" t="str">
            <v/>
          </cell>
          <cell r="E307" t="str">
            <v/>
          </cell>
          <cell r="F307" t="str">
            <v>Otros trastornos mentales derivados de lesión y disfunción cerebral y de enfermedad física</v>
          </cell>
          <cell r="G307" t="str">
            <v/>
          </cell>
        </row>
        <row r="308">
          <cell r="A308" t="str">
            <v>Agente quimico 164</v>
          </cell>
          <cell r="B308" t="str">
            <v>Plomo</v>
          </cell>
          <cell r="C308" t="str">
            <v>Polineuropatía</v>
          </cell>
          <cell r="D308" t="str">
            <v/>
          </cell>
          <cell r="E308" t="str">
            <v/>
          </cell>
          <cell r="F308" t="str">
            <v>Polineuropatía</v>
          </cell>
          <cell r="G308" t="str">
            <v/>
          </cell>
        </row>
        <row r="309">
          <cell r="A309" t="str">
            <v>Agente quimico 165</v>
          </cell>
          <cell r="B309" t="str">
            <v>Plomo</v>
          </cell>
          <cell r="C309" t="str">
            <v>Encefalopatía tóxica</v>
          </cell>
          <cell r="D309" t="str">
            <v/>
          </cell>
          <cell r="E309" t="str">
            <v/>
          </cell>
          <cell r="F309" t="str">
            <v>Encefalopatía tóxica</v>
          </cell>
          <cell r="G309" t="str">
            <v/>
          </cell>
        </row>
        <row r="310">
          <cell r="A310" t="str">
            <v>Agente quimico 166</v>
          </cell>
          <cell r="B310" t="str">
            <v>Plomo</v>
          </cell>
          <cell r="C310" t="str">
            <v>Hipertensión arterial</v>
          </cell>
          <cell r="D310" t="str">
            <v/>
          </cell>
          <cell r="E310" t="str">
            <v/>
          </cell>
          <cell r="F310" t="str">
            <v>Hipertensión arterial</v>
          </cell>
          <cell r="G310" t="str">
            <v/>
          </cell>
        </row>
        <row r="311">
          <cell r="A311" t="str">
            <v>Agente quimico 167</v>
          </cell>
          <cell r="B311" t="str">
            <v>Plomo</v>
          </cell>
          <cell r="C311" t="str">
            <v>Arritmias. cardíacas</v>
          </cell>
          <cell r="D311" t="str">
            <v/>
          </cell>
          <cell r="E311" t="str">
            <v/>
          </cell>
          <cell r="F311" t="str">
            <v>Arritmias. cardíacas</v>
          </cell>
          <cell r="G311" t="str">
            <v/>
          </cell>
        </row>
        <row r="312">
          <cell r="A312" t="str">
            <v>Agente quimico 168</v>
          </cell>
          <cell r="B312" t="str">
            <v>Plomo</v>
          </cell>
          <cell r="C312" t="str">
            <v>Cólico del plomo</v>
          </cell>
          <cell r="D312" t="str">
            <v/>
          </cell>
          <cell r="E312" t="str">
            <v/>
          </cell>
          <cell r="F312" t="str">
            <v>Cólico del plomo</v>
          </cell>
          <cell r="G312" t="str">
            <v/>
          </cell>
        </row>
        <row r="313">
          <cell r="A313" t="str">
            <v>Agente quimico 169</v>
          </cell>
          <cell r="B313" t="str">
            <v>Plomo</v>
          </cell>
          <cell r="C313" t="str">
            <v>Gota inducida por el plomo</v>
          </cell>
          <cell r="D313" t="str">
            <v/>
          </cell>
          <cell r="E313" t="str">
            <v/>
          </cell>
          <cell r="F313" t="str">
            <v>Gota inducida por el plomo</v>
          </cell>
          <cell r="G313" t="str">
            <v/>
          </cell>
        </row>
        <row r="314">
          <cell r="A314" t="str">
            <v>Agente quimico 170</v>
          </cell>
          <cell r="B314" t="str">
            <v>Plomo</v>
          </cell>
          <cell r="C314" t="str">
            <v>Nefropatía túbulo intersticial</v>
          </cell>
          <cell r="D314" t="str">
            <v/>
          </cell>
          <cell r="E314" t="str">
            <v/>
          </cell>
          <cell r="F314" t="str">
            <v>Nefropatía túbulo intersticial</v>
          </cell>
          <cell r="G314" t="str">
            <v/>
          </cell>
        </row>
        <row r="315">
          <cell r="A315" t="str">
            <v>Agente quimico 171</v>
          </cell>
          <cell r="B315" t="str">
            <v>Plomo</v>
          </cell>
          <cell r="C315" t="str">
            <v>Insuficiencia renal crónica</v>
          </cell>
          <cell r="D315" t="str">
            <v/>
          </cell>
          <cell r="E315" t="str">
            <v/>
          </cell>
          <cell r="F315" t="str">
            <v>Insuficiencia renal crónica</v>
          </cell>
          <cell r="G315" t="str">
            <v/>
          </cell>
        </row>
        <row r="316">
          <cell r="A316" t="str">
            <v>Agente quimico 172</v>
          </cell>
          <cell r="B316" t="str">
            <v>Plomo</v>
          </cell>
          <cell r="C316" t="str">
            <v>Infertilidad masculina</v>
          </cell>
          <cell r="D316" t="str">
            <v/>
          </cell>
          <cell r="E316" t="str">
            <v/>
          </cell>
          <cell r="F316" t="str">
            <v>Infertilidad masculina</v>
          </cell>
          <cell r="G316" t="str">
            <v/>
          </cell>
        </row>
        <row r="317">
          <cell r="A317" t="str">
            <v>Agente quimico 173</v>
          </cell>
          <cell r="B317" t="str">
            <v>Plomo</v>
          </cell>
          <cell r="C317" t="str">
            <v>Efectos tóxicos agudos</v>
          </cell>
          <cell r="D317" t="str">
            <v/>
          </cell>
          <cell r="E317" t="str">
            <v/>
          </cell>
          <cell r="F317" t="str">
            <v>Efectos tóxicos agudos</v>
          </cell>
          <cell r="G317" t="str">
            <v/>
          </cell>
        </row>
        <row r="318">
          <cell r="A318" t="str">
            <v>Agente quimico 174</v>
          </cell>
          <cell r="B318" t="str">
            <v>Plomo</v>
          </cell>
          <cell r="C318" t="str">
            <v>Neoplasia maligna de vejiga</v>
          </cell>
          <cell r="D318" t="str">
            <v/>
          </cell>
          <cell r="E318" t="str">
            <v/>
          </cell>
          <cell r="F318" t="str">
            <v>Neoplasia maligna de vejiga</v>
          </cell>
          <cell r="G318" t="str">
            <v/>
          </cell>
        </row>
        <row r="319">
          <cell r="A319" t="str">
            <v>Agente quimico 175</v>
          </cell>
          <cell r="B319" t="str">
            <v>Plomo</v>
          </cell>
          <cell r="C319" t="str">
            <v>Neoplasia maligna dé bronquios y pulmón</v>
          </cell>
          <cell r="D319" t="str">
            <v/>
          </cell>
          <cell r="E319" t="str">
            <v/>
          </cell>
          <cell r="F319" t="str">
            <v>Neoplasia maligna dé bronquios y pulmón</v>
          </cell>
          <cell r="G319" t="str">
            <v/>
          </cell>
        </row>
        <row r="320">
          <cell r="A320" t="str">
            <v>Agente quimico 176</v>
          </cell>
          <cell r="B320" t="str">
            <v>Monóxido de carbono, cianuro de hidrógeno, sulfuro de hidrogeno</v>
          </cell>
          <cell r="C320" t="str">
            <v>Demencia en otras enfermedades especificas clasificadas en otra sección</v>
          </cell>
          <cell r="D320" t="str">
            <v/>
          </cell>
          <cell r="E320" t="str">
            <v/>
          </cell>
          <cell r="F320" t="str">
            <v>Demencia en otras enfermedades especificas clasificadas en otra sección</v>
          </cell>
          <cell r="G320" t="str">
            <v/>
          </cell>
        </row>
        <row r="321">
          <cell r="A321" t="str">
            <v>Agente quimico 177</v>
          </cell>
          <cell r="B321" t="str">
            <v>Monóxido de carbono, cianuro de hidrógeno, sulfuro de hidrogeno</v>
          </cell>
          <cell r="C321" t="str">
            <v>Trastornos del nervio olfatorio</v>
          </cell>
          <cell r="D321" t="str">
            <v/>
          </cell>
          <cell r="E321" t="str">
            <v/>
          </cell>
          <cell r="F321" t="str">
            <v>Trastornos del nervio olfatorio</v>
          </cell>
          <cell r="G321" t="str">
            <v/>
          </cell>
        </row>
        <row r="322">
          <cell r="A322" t="str">
            <v>Agente quimico 178</v>
          </cell>
          <cell r="B322" t="str">
            <v>Monóxido de carbono, cianuro de hidrógeno, sulfuro de hidrogeno</v>
          </cell>
          <cell r="C322" t="str">
            <v>Encefalopatra tóxica crónica</v>
          </cell>
          <cell r="D322" t="str">
            <v/>
          </cell>
          <cell r="E322" t="str">
            <v/>
          </cell>
          <cell r="F322" t="str">
            <v>Encefalopatra tóxica crónica</v>
          </cell>
          <cell r="G322" t="str">
            <v/>
          </cell>
        </row>
        <row r="323">
          <cell r="A323" t="str">
            <v>Agente quimico 179</v>
          </cell>
          <cell r="B323" t="str">
            <v>Monóxido de carbono, cianuro de hidrógeno, sulfuro de hidrogeno</v>
          </cell>
          <cell r="C323" t="str">
            <v>Conjuntivitis</v>
          </cell>
          <cell r="D323" t="str">
            <v/>
          </cell>
          <cell r="E323" t="str">
            <v/>
          </cell>
          <cell r="F323" t="str">
            <v>Conjuntivitis</v>
          </cell>
          <cell r="G323" t="str">
            <v/>
          </cell>
        </row>
        <row r="324">
          <cell r="A324" t="str">
            <v>Agente quimico 180</v>
          </cell>
          <cell r="B324" t="str">
            <v>Monóxido de carbono, cianuro de hidrógeno, sulfuro de hidrogeno</v>
          </cell>
          <cell r="C324" t="str">
            <v>Queratitis Y queratoconjuntivitis</v>
          </cell>
          <cell r="D324" t="str">
            <v/>
          </cell>
          <cell r="E324" t="str">
            <v/>
          </cell>
          <cell r="F324" t="str">
            <v>Queratitis Y queratoconjuntivitis</v>
          </cell>
          <cell r="G324" t="str">
            <v/>
          </cell>
        </row>
        <row r="325">
          <cell r="A325" t="str">
            <v>Agente quimico 181</v>
          </cell>
          <cell r="B325" t="str">
            <v>Monóxido de carbono, cianuro de hidrógeno, sulfuro de hidrogeno</v>
          </cell>
          <cell r="C325" t="str">
            <v>Angina de pecho</v>
          </cell>
          <cell r="D325" t="str">
            <v/>
          </cell>
          <cell r="E325" t="str">
            <v/>
          </cell>
          <cell r="F325" t="str">
            <v>Angina de pecho</v>
          </cell>
          <cell r="G325" t="str">
            <v/>
          </cell>
        </row>
        <row r="326">
          <cell r="A326" t="str">
            <v>Agente quimico 182</v>
          </cell>
          <cell r="B326" t="str">
            <v>Monóxido de carbono, cianuro de hidrógeno, sulfuro de hidrogeno</v>
          </cell>
          <cell r="C326" t="str">
            <v>Infarto agudo de miocardio</v>
          </cell>
          <cell r="D326" t="str">
            <v/>
          </cell>
          <cell r="E326" t="str">
            <v/>
          </cell>
          <cell r="F326" t="str">
            <v>Infarto agudo de miocardio</v>
          </cell>
          <cell r="G326" t="str">
            <v/>
          </cell>
        </row>
        <row r="327">
          <cell r="A327" t="str">
            <v>Agente quimico 183</v>
          </cell>
          <cell r="B327" t="str">
            <v>Monóxido de carbono, cianuro de hidrógeno, sulfuro de hidrogeno</v>
          </cell>
          <cell r="C327" t="str">
            <v>Paro cardiaco</v>
          </cell>
          <cell r="D327" t="str">
            <v/>
          </cell>
          <cell r="E327" t="str">
            <v/>
          </cell>
          <cell r="F327" t="str">
            <v>Paro cardiaco</v>
          </cell>
          <cell r="G327" t="str">
            <v/>
          </cell>
        </row>
        <row r="328">
          <cell r="A328" t="str">
            <v>Agente quimico 184</v>
          </cell>
          <cell r="B328" t="str">
            <v>Monóxido de carbono, cianuro de hidrógeno, sulfuro de hidrogeno</v>
          </cell>
          <cell r="C328" t="str">
            <v>Arritmias cardiacas</v>
          </cell>
          <cell r="D328" t="str">
            <v/>
          </cell>
          <cell r="E328" t="str">
            <v/>
          </cell>
          <cell r="F328" t="str">
            <v>Arritmias cardiacas</v>
          </cell>
          <cell r="G328" t="str">
            <v/>
          </cell>
        </row>
        <row r="329">
          <cell r="A329" t="str">
            <v>Agente quimico 185</v>
          </cell>
          <cell r="B329" t="str">
            <v>Monóxido de carbono, cianuro de hidrógeno, sulfuro de hidrogeno</v>
          </cell>
          <cell r="C329" t="str">
            <v>Bronquitis y neumonitis causada por productos químicos, gases, humos y vapores</v>
          </cell>
          <cell r="D329" t="str">
            <v/>
          </cell>
          <cell r="E329" t="str">
            <v/>
          </cell>
          <cell r="F329" t="str">
            <v>Bronquitis y neumonitis causada por productos químicos, gases, humos y vapores</v>
          </cell>
          <cell r="G329" t="str">
            <v/>
          </cell>
        </row>
        <row r="330">
          <cell r="A330" t="str">
            <v>Agente quimico 186</v>
          </cell>
          <cell r="B330" t="str">
            <v>Monóxido de carbono, cianuro de hidrógeno, sulfuro de hidrogeno</v>
          </cell>
          <cell r="C330" t="str">
            <v>Edema pulmonar agudo causado por productos químicos, gases, humos y vapores</v>
          </cell>
          <cell r="D330" t="str">
            <v/>
          </cell>
          <cell r="E330" t="str">
            <v/>
          </cell>
          <cell r="F330" t="str">
            <v>Edema pulmonar agudo causado por productos químicos, gases, humos y vapores</v>
          </cell>
          <cell r="G330" t="str">
            <v/>
          </cell>
        </row>
        <row r="331">
          <cell r="A331" t="str">
            <v>Agente quimico 187</v>
          </cell>
          <cell r="B331" t="str">
            <v>Monóxido de carbono, cianuro de hidrógeno, sulfuro de hidrogeno</v>
          </cell>
          <cell r="C331" t="str">
            <v>Síndrome de disfunción reactiva de las vías aéreas</v>
          </cell>
          <cell r="D331" t="str">
            <v/>
          </cell>
          <cell r="E331" t="str">
            <v/>
          </cell>
          <cell r="F331" t="str">
            <v>Síndrome de disfunción reactiva de las vías aéreas</v>
          </cell>
          <cell r="G331" t="str">
            <v/>
          </cell>
        </row>
        <row r="332">
          <cell r="A332" t="str">
            <v>Agente quimico 188</v>
          </cell>
          <cell r="B332" t="str">
            <v>Monóxido de carbono, cianuro de hidrógeno, sulfuro de hidrogeno</v>
          </cell>
          <cell r="C332" t="str">
            <v>Bronquiolitis obliterante crónica, enfisema crónico difuso o fibrosis pulmonar crónica</v>
          </cell>
          <cell r="D332" t="str">
            <v/>
          </cell>
          <cell r="E332" t="str">
            <v/>
          </cell>
          <cell r="F332" t="str">
            <v>Bronquiolitis obliterante crónica, enfisema crónico difuso o fibrosis pulmonar crónica</v>
          </cell>
          <cell r="G332" t="str">
            <v/>
          </cell>
        </row>
        <row r="333">
          <cell r="A333" t="str">
            <v>Agente quimico 189</v>
          </cell>
          <cell r="B333" t="str">
            <v>Monóxido de carbono, cianuro de hidrógeno, sulfuro de hidrogeno</v>
          </cell>
          <cell r="C333" t="str">
            <v>Efectos tóxicos agudos</v>
          </cell>
          <cell r="D333" t="str">
            <v/>
          </cell>
          <cell r="E333" t="str">
            <v/>
          </cell>
          <cell r="F333" t="str">
            <v>Efectos tóxicos agudos</v>
          </cell>
          <cell r="G333" t="str">
            <v/>
          </cell>
        </row>
        <row r="334">
          <cell r="A334" t="str">
            <v>Agente quimico 190</v>
          </cell>
          <cell r="B334" t="str">
            <v>Silice Libre</v>
          </cell>
          <cell r="C334" t="str">
            <v>Neoplasia maligna de Tallado y pulido de rocas que bronquios y de pulmón (</v>
          </cell>
          <cell r="D334" t="str">
            <v/>
          </cell>
          <cell r="E334" t="str">
            <v/>
          </cell>
          <cell r="F334" t="str">
            <v>Neoplasia maligna de Tallado y pulido de rocas que bronquios y de pulmón (</v>
          </cell>
          <cell r="G334" t="str">
            <v/>
          </cell>
        </row>
        <row r="335">
          <cell r="A335" t="str">
            <v>Agente quimico 191</v>
          </cell>
          <cell r="B335" t="str">
            <v>Silice Libre</v>
          </cell>
          <cell r="C335" t="str">
            <v>Enfermedad cardiaca</v>
          </cell>
          <cell r="D335" t="str">
            <v/>
          </cell>
          <cell r="E335" t="str">
            <v/>
          </cell>
          <cell r="F335" t="str">
            <v>Enfermedad cardiaca</v>
          </cell>
          <cell r="G335" t="str">
            <v/>
          </cell>
        </row>
        <row r="336">
          <cell r="A336" t="str">
            <v>Agente quimico 192</v>
          </cell>
          <cell r="B336" t="str">
            <v>Silice Libre</v>
          </cell>
          <cell r="C336" t="str">
            <v>Otras enfermedades pulmonares</v>
          </cell>
          <cell r="D336" t="str">
            <v/>
          </cell>
          <cell r="E336" t="str">
            <v/>
          </cell>
          <cell r="F336" t="str">
            <v>Otras enfermedades pulmonares</v>
          </cell>
          <cell r="G336" t="str">
            <v/>
          </cell>
        </row>
        <row r="337">
          <cell r="A337" t="str">
            <v>Agente quimico 193</v>
          </cell>
          <cell r="B337" t="str">
            <v>Silice Libre</v>
          </cell>
          <cell r="C337" t="str">
            <v xml:space="preserve"> Silicosis</v>
          </cell>
          <cell r="D337" t="str">
            <v/>
          </cell>
          <cell r="E337" t="str">
            <v/>
          </cell>
          <cell r="F337" t="str">
            <v xml:space="preserve"> Silicosis</v>
          </cell>
          <cell r="G337" t="str">
            <v/>
          </cell>
        </row>
        <row r="338">
          <cell r="A338" t="str">
            <v>Agente quimico 194</v>
          </cell>
          <cell r="B338" t="str">
            <v>Silice Libre</v>
          </cell>
          <cell r="C338" t="str">
            <v>Neumoconiosis</v>
          </cell>
          <cell r="D338" t="str">
            <v/>
          </cell>
          <cell r="E338" t="str">
            <v/>
          </cell>
          <cell r="F338" t="str">
            <v>Neumoconiosis</v>
          </cell>
          <cell r="G338" t="str">
            <v/>
          </cell>
        </row>
        <row r="339">
          <cell r="A339" t="str">
            <v>Agente quimico 195</v>
          </cell>
          <cell r="B339" t="str">
            <v>Silice Libre</v>
          </cell>
          <cell r="C339" t="str">
            <v>Síndrome de Caplan</v>
          </cell>
          <cell r="D339" t="str">
            <v/>
          </cell>
          <cell r="E339" t="str">
            <v/>
          </cell>
          <cell r="F339" t="str">
            <v>Síndrome de Caplan</v>
          </cell>
          <cell r="G339" t="str">
            <v/>
          </cell>
        </row>
        <row r="340">
          <cell r="A340" t="str">
            <v>Agente quimico 196</v>
          </cell>
          <cell r="B340" t="str">
            <v>Sulfuro de carbono</v>
          </cell>
          <cell r="C340" t="str">
            <v>Demencia</v>
          </cell>
          <cell r="D340" t="str">
            <v/>
          </cell>
          <cell r="E340" t="str">
            <v/>
          </cell>
          <cell r="F340" t="str">
            <v>Demencia</v>
          </cell>
          <cell r="G340" t="str">
            <v/>
          </cell>
        </row>
        <row r="341">
          <cell r="A341" t="str">
            <v>Agente quimico 197</v>
          </cell>
          <cell r="B341" t="str">
            <v>Sulfuro de carbono</v>
          </cell>
          <cell r="C341" t="str">
            <v>Trastornos de personalidad y Fabricación y utilización de solventes</v>
          </cell>
          <cell r="D341" t="str">
            <v/>
          </cell>
          <cell r="E341" t="str">
            <v/>
          </cell>
          <cell r="F341" t="str">
            <v>Trastornos de personalidad y Fabricación y utilización de solventes</v>
          </cell>
          <cell r="G341" t="str">
            <v/>
          </cell>
        </row>
        <row r="342">
          <cell r="A342" t="str">
            <v>Agente quimico 198</v>
          </cell>
          <cell r="B342" t="str">
            <v>Sulfuro de carbono</v>
          </cell>
          <cell r="C342" t="str">
            <v>Trastorno mental orgánico o Limpieza en seco</v>
          </cell>
          <cell r="D342" t="str">
            <v/>
          </cell>
          <cell r="E342" t="str">
            <v/>
          </cell>
          <cell r="F342" t="str">
            <v>Trastorno mental orgánico o Limpieza en seco</v>
          </cell>
          <cell r="G342" t="str">
            <v/>
          </cell>
        </row>
        <row r="343">
          <cell r="A343" t="str">
            <v>Agente quimico 199</v>
          </cell>
          <cell r="B343" t="str">
            <v>Sulfuro de carbono</v>
          </cell>
          <cell r="C343" t="str">
            <v>Episodios depresivos</v>
          </cell>
          <cell r="D343" t="str">
            <v/>
          </cell>
          <cell r="E343" t="str">
            <v/>
          </cell>
          <cell r="F343" t="str">
            <v>Episodios depresivos</v>
          </cell>
          <cell r="G343" t="str">
            <v/>
          </cell>
        </row>
        <row r="344">
          <cell r="A344" t="str">
            <v>Agente quimico 200</v>
          </cell>
          <cell r="B344" t="str">
            <v>Sulfuro de carbono</v>
          </cell>
          <cell r="C344" t="str">
            <v>Neurastenia</v>
          </cell>
          <cell r="D344" t="str">
            <v/>
          </cell>
          <cell r="E344" t="str">
            <v/>
          </cell>
          <cell r="F344" t="str">
            <v>Neurastenia</v>
          </cell>
          <cell r="G344" t="str">
            <v/>
          </cell>
        </row>
        <row r="345">
          <cell r="A345" t="str">
            <v>Agente quimico 201</v>
          </cell>
          <cell r="B345" t="str">
            <v>Sulfuro de carbono</v>
          </cell>
          <cell r="C345" t="str">
            <v>Polineuropatía debida a otros agentes tóxicos</v>
          </cell>
          <cell r="D345" t="str">
            <v/>
          </cell>
          <cell r="E345" t="str">
            <v/>
          </cell>
          <cell r="F345" t="str">
            <v>Polineuropatía debida a otros agentes tóxicos</v>
          </cell>
          <cell r="G345" t="str">
            <v/>
          </cell>
        </row>
        <row r="346">
          <cell r="A346" t="str">
            <v>Agente quimico 202</v>
          </cell>
          <cell r="B346" t="str">
            <v>Sulfuro de carbono</v>
          </cell>
          <cell r="C346" t="str">
            <v>Encefalopatla tóxica</v>
          </cell>
          <cell r="D346" t="str">
            <v/>
          </cell>
          <cell r="E346" t="str">
            <v/>
          </cell>
          <cell r="F346" t="str">
            <v>Encefalopatla tóxica</v>
          </cell>
          <cell r="G346" t="str">
            <v/>
          </cell>
        </row>
        <row r="347">
          <cell r="A347" t="str">
            <v>Agente quimico 203</v>
          </cell>
          <cell r="B347" t="str">
            <v>Sulfuro de carbono</v>
          </cell>
          <cell r="C347" t="str">
            <v>Neuritis óptica</v>
          </cell>
          <cell r="D347" t="str">
            <v/>
          </cell>
          <cell r="E347" t="str">
            <v/>
          </cell>
          <cell r="F347" t="str">
            <v>Neuritis óptica</v>
          </cell>
          <cell r="G347" t="str">
            <v/>
          </cell>
        </row>
        <row r="348">
          <cell r="A348" t="str">
            <v>Agente quimico 204</v>
          </cell>
          <cell r="B348" t="str">
            <v>Sulfuro de carbono</v>
          </cell>
          <cell r="C348" t="str">
            <v>Angina de pecho</v>
          </cell>
          <cell r="D348" t="str">
            <v/>
          </cell>
          <cell r="E348" t="str">
            <v/>
          </cell>
          <cell r="F348" t="str">
            <v>Angina de pecho</v>
          </cell>
          <cell r="G348" t="str">
            <v/>
          </cell>
        </row>
        <row r="349">
          <cell r="A349" t="str">
            <v>Agente quimico 205</v>
          </cell>
          <cell r="B349" t="str">
            <v>Sulfuro de carbono</v>
          </cell>
          <cell r="C349" t="str">
            <v>Infarto agudo de miocardio</v>
          </cell>
          <cell r="D349" t="str">
            <v/>
          </cell>
          <cell r="E349" t="str">
            <v/>
          </cell>
          <cell r="F349" t="str">
            <v>Infarto agudo de miocardio</v>
          </cell>
          <cell r="G349" t="str">
            <v/>
          </cell>
        </row>
        <row r="350">
          <cell r="A350" t="str">
            <v>Agente quimico 206</v>
          </cell>
          <cell r="B350" t="str">
            <v>Sulfuro de carbono</v>
          </cell>
          <cell r="C350" t="str">
            <v>Ateroesclerosis y enfermedad ateroesclerótica del corazón</v>
          </cell>
          <cell r="D350" t="str">
            <v/>
          </cell>
          <cell r="E350" t="str">
            <v/>
          </cell>
          <cell r="F350" t="str">
            <v>Ateroesclerosis y enfermedad ateroesclerótica del corazón</v>
          </cell>
          <cell r="G350" t="str">
            <v/>
          </cell>
        </row>
        <row r="351">
          <cell r="A351" t="str">
            <v>Agente quimico 207</v>
          </cell>
          <cell r="B351" t="str">
            <v>Sulfuro de carbono</v>
          </cell>
          <cell r="C351" t="str">
            <v>Efectos tóxicos agudos</v>
          </cell>
          <cell r="D351" t="str">
            <v/>
          </cell>
          <cell r="E351" t="str">
            <v/>
          </cell>
          <cell r="F351" t="str">
            <v>Efectos tóxicos agudos</v>
          </cell>
          <cell r="G351" t="str">
            <v/>
          </cell>
        </row>
        <row r="352">
          <cell r="A352" t="str">
            <v>Agente quimico 208</v>
          </cell>
          <cell r="B352" t="str">
            <v>Alquitrán, Brea, Betún, Parafina y otros</v>
          </cell>
          <cell r="C352" t="str">
            <v>Neoplasia maligna</v>
          </cell>
          <cell r="D352" t="str">
            <v/>
          </cell>
          <cell r="E352" t="str">
            <v/>
          </cell>
          <cell r="F352" t="str">
            <v>Neoplasia maligna</v>
          </cell>
          <cell r="G352" t="str">
            <v/>
          </cell>
        </row>
        <row r="353">
          <cell r="A353" t="str">
            <v>Agente quimico 209</v>
          </cell>
          <cell r="B353" t="str">
            <v>Alquitrán, Brea, Betún, Parafina y otros</v>
          </cell>
          <cell r="C353" t="str">
            <v>Neoplasia maligna</v>
          </cell>
          <cell r="D353" t="str">
            <v/>
          </cell>
          <cell r="E353" t="str">
            <v/>
          </cell>
          <cell r="F353" t="str">
            <v>Neoplasia maligna</v>
          </cell>
          <cell r="G353" t="str">
            <v/>
          </cell>
        </row>
        <row r="354">
          <cell r="A354" t="str">
            <v>Agente quimico 210</v>
          </cell>
          <cell r="B354" t="str">
            <v>Alquitrán, Brea, Betún, Parafina y otros</v>
          </cell>
          <cell r="C354" t="str">
            <v>Dermatitis alérgica</v>
          </cell>
          <cell r="D354" t="str">
            <v/>
          </cell>
          <cell r="E354" t="str">
            <v/>
          </cell>
          <cell r="F354" t="str">
            <v>Dermatitis alérgica</v>
          </cell>
          <cell r="G354" t="str">
            <v/>
          </cell>
        </row>
        <row r="355">
          <cell r="A355" t="str">
            <v>Agente quimico 211</v>
          </cell>
          <cell r="B355" t="str">
            <v>Alquitrán, Brea, Betún, Parafina y otros</v>
          </cell>
          <cell r="C355" t="str">
            <v>Otras formas de hiperpigmentación de la melanina</v>
          </cell>
          <cell r="D355" t="str">
            <v/>
          </cell>
          <cell r="E355" t="str">
            <v/>
          </cell>
          <cell r="F355" t="str">
            <v>Otras formas de hiperpigmentación de la melanina</v>
          </cell>
          <cell r="G355" t="str">
            <v/>
          </cell>
        </row>
        <row r="356">
          <cell r="A356" t="str">
            <v>Agente Psicosocial 1</v>
          </cell>
          <cell r="B356" t="str">
            <v>Gestión organizacional</v>
          </cell>
          <cell r="C356" t="str">
            <v>Trastornos psicóticos agudos y transitorios</v>
          </cell>
          <cell r="D356" t="str">
            <v/>
          </cell>
          <cell r="E356" t="str">
            <v/>
          </cell>
          <cell r="F356" t="str">
            <v>Trastornos psicóticos agudos y transitorios</v>
          </cell>
          <cell r="G356" t="str">
            <v/>
          </cell>
        </row>
        <row r="357">
          <cell r="A357" t="str">
            <v>Agente Psicosocial 2</v>
          </cell>
          <cell r="B357" t="str">
            <v>Gestión organizacional</v>
          </cell>
          <cell r="C357" t="str">
            <v>Depresión</v>
          </cell>
          <cell r="D357" t="str">
            <v/>
          </cell>
          <cell r="E357" t="str">
            <v/>
          </cell>
          <cell r="F357" t="str">
            <v>Depresión</v>
          </cell>
          <cell r="G357" t="str">
            <v/>
          </cell>
        </row>
        <row r="358">
          <cell r="A358" t="str">
            <v>Agente Psicosocial 3</v>
          </cell>
          <cell r="B358" t="str">
            <v>Gestión organizacional</v>
          </cell>
          <cell r="C358" t="str">
            <v>Episodios depresivos</v>
          </cell>
          <cell r="D358" t="str">
            <v/>
          </cell>
          <cell r="E358" t="str">
            <v/>
          </cell>
          <cell r="F358" t="str">
            <v>Episodios depresivos</v>
          </cell>
          <cell r="G358" t="str">
            <v/>
          </cell>
        </row>
        <row r="359">
          <cell r="A359" t="str">
            <v>Agente Psicosocial 4</v>
          </cell>
          <cell r="B359" t="str">
            <v>Gestión organizacional</v>
          </cell>
          <cell r="C359" t="str">
            <v>Trastorno de pánico</v>
          </cell>
          <cell r="D359" t="str">
            <v/>
          </cell>
          <cell r="E359" t="str">
            <v/>
          </cell>
          <cell r="F359" t="str">
            <v>Trastorno de pánico</v>
          </cell>
          <cell r="G359" t="str">
            <v/>
          </cell>
        </row>
        <row r="360">
          <cell r="A360" t="str">
            <v>Agente Psicosocial 5</v>
          </cell>
          <cell r="B360" t="str">
            <v>Gestión organizacional</v>
          </cell>
          <cell r="C360" t="str">
            <v>Trastorno de ansiedad generalizada</v>
          </cell>
          <cell r="D360" t="str">
            <v/>
          </cell>
          <cell r="E360" t="str">
            <v/>
          </cell>
          <cell r="F360" t="str">
            <v>Trastorno de ansiedad generalizada</v>
          </cell>
          <cell r="G360" t="str">
            <v/>
          </cell>
        </row>
        <row r="361">
          <cell r="A361" t="str">
            <v>Agente Psicosocial 6</v>
          </cell>
          <cell r="B361" t="str">
            <v>Gestión organizacional</v>
          </cell>
          <cell r="C361" t="str">
            <v>Trastorno mixto ansiosodepresivo</v>
          </cell>
          <cell r="D361" t="str">
            <v/>
          </cell>
          <cell r="E361" t="str">
            <v/>
          </cell>
          <cell r="F361" t="str">
            <v>Trastorno mixto ansiosodepresivo</v>
          </cell>
          <cell r="G361" t="str">
            <v/>
          </cell>
        </row>
        <row r="362">
          <cell r="A362" t="str">
            <v>Agente Psicosocial 7</v>
          </cell>
          <cell r="B362" t="str">
            <v>Gestión organizacional</v>
          </cell>
          <cell r="C362" t="str">
            <v>Reacciones a estrés grave</v>
          </cell>
          <cell r="D362" t="str">
            <v/>
          </cell>
          <cell r="E362" t="str">
            <v/>
          </cell>
          <cell r="F362" t="str">
            <v>Reacciones a estrés grave</v>
          </cell>
          <cell r="G362" t="str">
            <v/>
          </cell>
        </row>
        <row r="363">
          <cell r="A363" t="str">
            <v>Agente Psicosocial 8</v>
          </cell>
          <cell r="B363" t="str">
            <v>Gestión organizacional</v>
          </cell>
          <cell r="C363" t="str">
            <v>Trastornos de adaptación</v>
          </cell>
          <cell r="D363" t="str">
            <v/>
          </cell>
          <cell r="E363" t="str">
            <v/>
          </cell>
          <cell r="F363" t="str">
            <v>Trastornos de adaptación</v>
          </cell>
          <cell r="G363" t="str">
            <v/>
          </cell>
        </row>
        <row r="364">
          <cell r="A364" t="str">
            <v>Agente Psicosocial 9</v>
          </cell>
          <cell r="B364" t="str">
            <v>Gestión organizacional</v>
          </cell>
          <cell r="C364" t="str">
            <v>Trastornos adaptativos con humor ansioso, con humor depresivo', con humor mixto, con alteraciones del comportamiento o mixto con alteraciones de las emociones y del comportamiento</v>
          </cell>
          <cell r="D364" t="str">
            <v/>
          </cell>
          <cell r="E364" t="str">
            <v/>
          </cell>
          <cell r="F364" t="str">
            <v>Trastornos adaptativos con humor ansioso, con humor depresivo', con humor mixto, con alteraciones del comportamiento o mixto con alteraciones de las emociones y del comportamiento</v>
          </cell>
          <cell r="G364" t="str">
            <v/>
          </cell>
        </row>
        <row r="365">
          <cell r="A365" t="str">
            <v>Agente Psicosocial 10</v>
          </cell>
          <cell r="B365" t="str">
            <v>Gestión organizacional</v>
          </cell>
          <cell r="C365" t="str">
            <v>Hipertensión arterial secundaria.</v>
          </cell>
          <cell r="D365" t="str">
            <v/>
          </cell>
          <cell r="E365" t="str">
            <v/>
          </cell>
          <cell r="F365" t="str">
            <v>Hipertensión arterial secundaria.</v>
          </cell>
          <cell r="G365" t="str">
            <v/>
          </cell>
        </row>
        <row r="366">
          <cell r="A366" t="str">
            <v>Agente Psicosocial 11</v>
          </cell>
          <cell r="B366" t="str">
            <v>Gestión organizacional</v>
          </cell>
          <cell r="C366" t="str">
            <v>Angina de pecho, Cardiopatía isquémica</v>
          </cell>
          <cell r="D366" t="str">
            <v/>
          </cell>
          <cell r="E366" t="str">
            <v/>
          </cell>
          <cell r="F366" t="str">
            <v>Angina de pecho, Cardiopatía isquémica</v>
          </cell>
          <cell r="G366" t="str">
            <v/>
          </cell>
        </row>
        <row r="367">
          <cell r="A367" t="str">
            <v>Agente Psicosocial 12</v>
          </cell>
          <cell r="B367" t="str">
            <v>Gestión organizacional</v>
          </cell>
          <cell r="C367" t="str">
            <v>Infarto agudo de miocardio</v>
          </cell>
          <cell r="D367" t="str">
            <v/>
          </cell>
          <cell r="E367" t="str">
            <v/>
          </cell>
          <cell r="F367" t="str">
            <v>Infarto agudo de miocardio</v>
          </cell>
          <cell r="G367" t="str">
            <v/>
          </cell>
        </row>
        <row r="368">
          <cell r="A368" t="str">
            <v>Agente Psicosocial 13</v>
          </cell>
          <cell r="B368" t="str">
            <v>Gestión organizacional</v>
          </cell>
          <cell r="C368" t="str">
            <v>Enfermedades cerebrovasculares</v>
          </cell>
          <cell r="D368" t="str">
            <v/>
          </cell>
          <cell r="E368" t="str">
            <v/>
          </cell>
          <cell r="F368" t="str">
            <v>Enfermedades cerebrovasculares</v>
          </cell>
          <cell r="G368" t="str">
            <v/>
          </cell>
        </row>
        <row r="369">
          <cell r="A369" t="str">
            <v>Agente Psicosocial 14</v>
          </cell>
          <cell r="B369" t="str">
            <v>Gestión organizacional</v>
          </cell>
          <cell r="C369" t="str">
            <v>Encefalopatía hipertensiva</v>
          </cell>
          <cell r="D369" t="str">
            <v/>
          </cell>
          <cell r="E369" t="str">
            <v/>
          </cell>
          <cell r="F369" t="str">
            <v>Encefalopatía hipertensiva</v>
          </cell>
          <cell r="G369" t="str">
            <v/>
          </cell>
        </row>
        <row r="370">
          <cell r="A370" t="str">
            <v>Agente Psicosocial 15</v>
          </cell>
          <cell r="B370" t="str">
            <v>Gestión organizacional</v>
          </cell>
          <cell r="C370" t="str">
            <v>Ataque isquémico cerebral transitorio sin especificar</v>
          </cell>
          <cell r="D370" t="str">
            <v/>
          </cell>
          <cell r="E370" t="str">
            <v/>
          </cell>
          <cell r="F370" t="str">
            <v>Ataque isquémico cerebral transitorio sin especificar</v>
          </cell>
          <cell r="G370" t="str">
            <v/>
          </cell>
        </row>
        <row r="371">
          <cell r="A371" t="str">
            <v>Agente Psicosocial 16</v>
          </cell>
          <cell r="B371" t="str">
            <v>Gestión organizacional</v>
          </cell>
          <cell r="C371" t="str">
            <v>Úlcera gástrica</v>
          </cell>
          <cell r="D371" t="str">
            <v/>
          </cell>
          <cell r="E371" t="str">
            <v/>
          </cell>
          <cell r="F371" t="str">
            <v>Úlcera gástrica</v>
          </cell>
          <cell r="G371" t="str">
            <v/>
          </cell>
        </row>
        <row r="372">
          <cell r="A372" t="str">
            <v>Agente Psicosocial 17</v>
          </cell>
          <cell r="B372" t="str">
            <v>Gestión organizacional</v>
          </cell>
          <cell r="C372" t="str">
            <v>Úlcera duodenal</v>
          </cell>
          <cell r="D372" t="str">
            <v/>
          </cell>
          <cell r="E372" t="str">
            <v/>
          </cell>
          <cell r="F372" t="str">
            <v>Úlcera duodenal</v>
          </cell>
          <cell r="G372" t="str">
            <v/>
          </cell>
        </row>
        <row r="373">
          <cell r="A373" t="str">
            <v>Agente Psicosocial 18</v>
          </cell>
          <cell r="B373" t="str">
            <v>Gestión organizacional</v>
          </cell>
          <cell r="C373" t="str">
            <v>Úlcera péptica, de sitio no especificado</v>
          </cell>
          <cell r="D373" t="str">
            <v/>
          </cell>
          <cell r="E373" t="str">
            <v/>
          </cell>
          <cell r="F373" t="str">
            <v>Úlcera péptica, de sitio no especificado</v>
          </cell>
          <cell r="G373" t="str">
            <v/>
          </cell>
        </row>
        <row r="374">
          <cell r="A374" t="str">
            <v>Agente Psicosocial 19</v>
          </cell>
          <cell r="B374" t="str">
            <v>Gestión organizacional</v>
          </cell>
          <cell r="C374" t="str">
            <v>Úlcera gastroyeyunal</v>
          </cell>
          <cell r="D374" t="str">
            <v/>
          </cell>
          <cell r="E374" t="str">
            <v/>
          </cell>
          <cell r="F374" t="str">
            <v>Úlcera gastroyeyunal</v>
          </cell>
          <cell r="G374" t="str">
            <v/>
          </cell>
        </row>
        <row r="375">
          <cell r="A375" t="str">
            <v>Agente Psicosocial 20</v>
          </cell>
          <cell r="B375" t="str">
            <v>Naturaleza de la tarea</v>
          </cell>
          <cell r="C375" t="str">
            <v>Gastritis crónica; no especificada</v>
          </cell>
          <cell r="D375" t="str">
            <v/>
          </cell>
          <cell r="E375" t="str">
            <v/>
          </cell>
          <cell r="F375" t="str">
            <v>Gastritis crónica; no especificada</v>
          </cell>
          <cell r="G375" t="str">
            <v/>
          </cell>
        </row>
        <row r="376">
          <cell r="A376" t="str">
            <v>Agente Psicosocial 21</v>
          </cell>
          <cell r="B376" t="str">
            <v>Naturaleza de la tarea</v>
          </cell>
          <cell r="C376" t="str">
            <v>Dispepsia</v>
          </cell>
          <cell r="D376" t="str">
            <v/>
          </cell>
          <cell r="E376" t="str">
            <v/>
          </cell>
          <cell r="F376" t="str">
            <v>Dispepsia</v>
          </cell>
          <cell r="G376" t="str">
            <v/>
          </cell>
        </row>
        <row r="377">
          <cell r="A377" t="str">
            <v>Agente Psicosocial 22</v>
          </cell>
          <cell r="B377" t="str">
            <v>Naturaleza de la tarea</v>
          </cell>
          <cell r="C377" t="str">
            <v>Síndrome del colon irritable con diarrea</v>
          </cell>
          <cell r="D377" t="str">
            <v/>
          </cell>
          <cell r="E377" t="str">
            <v/>
          </cell>
          <cell r="F377" t="str">
            <v>Síndrome del colon irritable con diarrea</v>
          </cell>
          <cell r="G377" t="str">
            <v/>
          </cell>
        </row>
        <row r="378">
          <cell r="A378" t="str">
            <v>Agente Psicosocial 23</v>
          </cell>
          <cell r="B378" t="str">
            <v>Naturaleza de la tarea</v>
          </cell>
          <cell r="C378" t="str">
            <v>Síndrome del colon irritable sin diarrea</v>
          </cell>
          <cell r="D378" t="str">
            <v/>
          </cell>
          <cell r="E378" t="str">
            <v/>
          </cell>
          <cell r="F378" t="str">
            <v>Síndrome del colon irritable sin diarrea</v>
          </cell>
          <cell r="G378" t="str">
            <v/>
          </cell>
        </row>
        <row r="379">
          <cell r="A379" t="str">
            <v>Agente Psicosocial 24</v>
          </cell>
          <cell r="B379" t="str">
            <v>Jornada de trabajo</v>
          </cell>
          <cell r="C379" t="str">
            <v>Trastornos del sueño debidos a factores no orgánicos</v>
          </cell>
          <cell r="D379" t="str">
            <v/>
          </cell>
          <cell r="E379" t="str">
            <v/>
          </cell>
          <cell r="F379" t="str">
            <v>Trastornos del sueño debidos a factores no orgánicos</v>
          </cell>
          <cell r="G379" t="str">
            <v/>
          </cell>
        </row>
        <row r="380">
          <cell r="A380" t="str">
            <v>Agente Psicosocial 25</v>
          </cell>
          <cell r="B380" t="str">
            <v>Jornada de trabajo</v>
          </cell>
          <cell r="C380" t="str">
            <v>Estrés post-traumático</v>
          </cell>
          <cell r="D380" t="str">
            <v/>
          </cell>
          <cell r="E380" t="str">
            <v/>
          </cell>
          <cell r="F380" t="str">
            <v>Estrés post-traumático</v>
          </cell>
          <cell r="G380" t="str">
            <v/>
          </cell>
        </row>
        <row r="381">
          <cell r="A381" t="str">
            <v>Factores Ergonomicos 1</v>
          </cell>
          <cell r="B381" t="str">
            <v>Posiciones forzadas y movimientos repetitivos de miembros superiores</v>
          </cell>
          <cell r="C381" t="str">
            <v>Trastornos del plexo braquial (Síndrome de salida del tórax, síndrome. del desfiladero torácico)</v>
          </cell>
          <cell r="D381" t="str">
            <v/>
          </cell>
          <cell r="E381" t="str">
            <v/>
          </cell>
          <cell r="F381" t="str">
            <v>Trastornos del plexo braquial (Síndrome de salida del tórax, síndrome. del desfiladero torácico)</v>
          </cell>
          <cell r="G381" t="str">
            <v/>
          </cell>
        </row>
        <row r="382">
          <cell r="A382" t="str">
            <v>Factores Ergonomicos 2</v>
          </cell>
          <cell r="B382" t="str">
            <v>Combinación de movimientos repetitivos con fuerza</v>
          </cell>
          <cell r="C382" t="str">
            <v>Mononeuropatlas de miembros superiores</v>
          </cell>
          <cell r="D382" t="str">
            <v/>
          </cell>
          <cell r="E382" t="str">
            <v/>
          </cell>
          <cell r="F382" t="str">
            <v>Mononeuropatlas de miembros superiores</v>
          </cell>
          <cell r="G382" t="str">
            <v/>
          </cell>
        </row>
        <row r="383">
          <cell r="A383" t="str">
            <v>Factores Ergonomicos 3</v>
          </cell>
          <cell r="B383" t="str">
            <v>Combinación de movimientos repetitivos con fuerza</v>
          </cell>
          <cell r="C383" t="str">
            <v>Síndrome de Túnel Carpiano</v>
          </cell>
          <cell r="D383" t="str">
            <v/>
          </cell>
          <cell r="E383" t="str">
            <v/>
          </cell>
          <cell r="F383" t="str">
            <v>Síndrome de Túnel Carpiano</v>
          </cell>
          <cell r="G383" t="str">
            <v/>
          </cell>
        </row>
        <row r="384">
          <cell r="A384" t="str">
            <v>Factores Ergonomicos 4</v>
          </cell>
          <cell r="B384" t="str">
            <v>Combinación de movimientos repetitivos con fuerza</v>
          </cell>
          <cell r="C384" t="str">
            <v>Síndrome de Pronador Redondo</v>
          </cell>
          <cell r="D384" t="str">
            <v/>
          </cell>
          <cell r="E384" t="str">
            <v/>
          </cell>
          <cell r="F384" t="str">
            <v>Síndrome de Pronador Redondo</v>
          </cell>
          <cell r="G384" t="str">
            <v/>
          </cell>
        </row>
        <row r="385">
          <cell r="A385" t="str">
            <v>Factores Ergonomicos 5</v>
          </cell>
          <cell r="B385" t="str">
            <v>Combinación de movimientos repetitivos con fuerza</v>
          </cell>
          <cell r="C385" t="str">
            <v>Síndrome de Canal de Guyón. Lesión del Nervio Cubital</v>
          </cell>
          <cell r="D385" t="str">
            <v/>
          </cell>
          <cell r="E385" t="str">
            <v/>
          </cell>
          <cell r="F385" t="str">
            <v>Síndrome de Canal de Guyón. Lesión del Nervio Cubital</v>
          </cell>
          <cell r="G385" t="str">
            <v/>
          </cell>
        </row>
        <row r="386">
          <cell r="A386" t="str">
            <v>Factores Ergonomicos 6</v>
          </cell>
          <cell r="B386" t="str">
            <v>Combinación de movimientos repetitivos con fuerza</v>
          </cell>
          <cell r="C386" t="str">
            <v>Lesión del Nervio Radial</v>
          </cell>
          <cell r="D386" t="str">
            <v/>
          </cell>
          <cell r="E386" t="str">
            <v/>
          </cell>
          <cell r="F386" t="str">
            <v>Lesión del Nervio Radial</v>
          </cell>
          <cell r="G386" t="str">
            <v/>
          </cell>
        </row>
        <row r="387">
          <cell r="A387" t="str">
            <v>Factores Ergonomicos 7</v>
          </cell>
          <cell r="B387" t="str">
            <v>Combinación de movimientos repetitivos con fuerza</v>
          </cell>
          <cell r="C387" t="str">
            <v>Compresión del Nervio Supraescapular</v>
          </cell>
          <cell r="D387" t="str">
            <v/>
          </cell>
          <cell r="E387" t="str">
            <v/>
          </cell>
          <cell r="F387" t="str">
            <v>Compresión del Nervio Supraescapular</v>
          </cell>
          <cell r="G387" t="str">
            <v/>
          </cell>
        </row>
        <row r="388">
          <cell r="A388" t="str">
            <v>Factores Ergonomicos 8</v>
          </cell>
          <cell r="B388" t="str">
            <v>Combinación de movimientos repetitivos con fuerza</v>
          </cell>
          <cell r="C388" t="str">
            <v>Otras mononeuropatlas de miembros superiores</v>
          </cell>
          <cell r="D388" t="str">
            <v/>
          </cell>
          <cell r="E388" t="str">
            <v/>
          </cell>
          <cell r="F388" t="str">
            <v>Otras mononeuropatlas de miembros superiores</v>
          </cell>
          <cell r="G388" t="str">
            <v/>
          </cell>
        </row>
        <row r="389">
          <cell r="A389" t="str">
            <v>Factores Ergonomicos 9</v>
          </cell>
          <cell r="B389" t="str">
            <v>Posiciones forzadas y movimientos repetitivos de miembros inferiores</v>
          </cell>
          <cell r="C389" t="str">
            <v>Mononeuropatla de miembros inferiores</v>
          </cell>
          <cell r="D389" t="str">
            <v/>
          </cell>
          <cell r="E389" t="str">
            <v/>
          </cell>
          <cell r="F389" t="str">
            <v>Mononeuropatla de miembros inferiores</v>
          </cell>
          <cell r="G389" t="str">
            <v/>
          </cell>
        </row>
        <row r="390">
          <cell r="A390" t="str">
            <v>Factores Ergonomicos 10</v>
          </cell>
          <cell r="B390" t="str">
            <v>Posiciones forzadas y movimientos repetitivos de miembros inferiores</v>
          </cell>
          <cell r="C390" t="str">
            <v>Lesión del Nervio Popliteo Lateral</v>
          </cell>
          <cell r="D390" t="str">
            <v/>
          </cell>
          <cell r="E390" t="str">
            <v/>
          </cell>
          <cell r="F390" t="str">
            <v>Lesión del Nervio Popliteo Lateral</v>
          </cell>
          <cell r="G390" t="str">
            <v/>
          </cell>
        </row>
        <row r="391">
          <cell r="A391" t="str">
            <v>Factores Ergonomicos 11</v>
          </cell>
          <cell r="B391" t="str">
            <v>Esfuerzo vocal</v>
          </cell>
          <cell r="C391" t="str">
            <v>Laringitis crónica</v>
          </cell>
          <cell r="D391" t="str">
            <v/>
          </cell>
          <cell r="E391" t="str">
            <v/>
          </cell>
          <cell r="F391" t="str">
            <v>Laringitis crónica</v>
          </cell>
          <cell r="G391" t="str">
            <v/>
          </cell>
        </row>
        <row r="392">
          <cell r="A392" t="str">
            <v>Factores Ergonomicos 12</v>
          </cell>
          <cell r="B392" t="str">
            <v>Esfuerzo vocal</v>
          </cell>
          <cell r="C392" t="str">
            <v>Pólipo de las cuerdas vocales y de la laringe</v>
          </cell>
          <cell r="D392" t="str">
            <v/>
          </cell>
          <cell r="E392" t="str">
            <v/>
          </cell>
          <cell r="F392" t="str">
            <v>Pólipo de las cuerdas vocales y de la laringe</v>
          </cell>
          <cell r="G392" t="str">
            <v/>
          </cell>
        </row>
        <row r="393">
          <cell r="A393" t="str">
            <v>Factores Ergonomicos 13</v>
          </cell>
          <cell r="B393" t="str">
            <v>Esfuerzo vocal</v>
          </cell>
          <cell r="C393" t="str">
            <v>Nódulos de las cuerdas vocales y la laringe</v>
          </cell>
          <cell r="D393" t="str">
            <v/>
          </cell>
          <cell r="E393" t="str">
            <v/>
          </cell>
          <cell r="F393" t="str">
            <v>Nódulos de las cuerdas vocales y la laringe</v>
          </cell>
          <cell r="G393" t="str">
            <v/>
          </cell>
        </row>
        <row r="394">
          <cell r="A394" t="str">
            <v>Factores Ergonomicos 14</v>
          </cell>
          <cell r="B394" t="str">
            <v>Esfuerzo vocal</v>
          </cell>
          <cell r="C394" t="str">
            <v>Disfonía</v>
          </cell>
          <cell r="D394" t="str">
            <v/>
          </cell>
          <cell r="E394" t="str">
            <v/>
          </cell>
          <cell r="F394" t="str">
            <v>Disfonía</v>
          </cell>
          <cell r="G394" t="str">
            <v/>
          </cell>
        </row>
        <row r="395">
          <cell r="A395" t="str">
            <v>Factores Ergonomicos 15</v>
          </cell>
          <cell r="B395" t="str">
            <v>Posiciones forzadas y movimientos repetitivos</v>
          </cell>
          <cell r="C395" t="str">
            <v>Otras artrosis</v>
          </cell>
          <cell r="D395" t="str">
            <v/>
          </cell>
          <cell r="E395" t="str">
            <v/>
          </cell>
          <cell r="F395" t="str">
            <v>Otras artrosis</v>
          </cell>
          <cell r="G395" t="str">
            <v/>
          </cell>
        </row>
        <row r="396">
          <cell r="A396" t="str">
            <v>Factores Ergonomicos 16</v>
          </cell>
          <cell r="B396" t="str">
            <v>Posiciones forzadas y movimientos repetitivos</v>
          </cell>
          <cell r="C396" t="str">
            <v>Otros trastornos articulares no clasificados en otra parte:  Dolor articular</v>
          </cell>
          <cell r="D396" t="str">
            <v/>
          </cell>
          <cell r="E396" t="str">
            <v/>
          </cell>
          <cell r="F396" t="str">
            <v>Otros trastornos articulares no clasificados en otra parte:  Dolor articular</v>
          </cell>
          <cell r="G396" t="str">
            <v/>
          </cell>
        </row>
        <row r="397">
          <cell r="A397" t="str">
            <v>Factores Ergonomicos 17</v>
          </cell>
          <cell r="B397" t="str">
            <v>Posiciones forzadas y movimientos repetitivos</v>
          </cell>
          <cell r="C397" t="str">
            <v>Síndrome cervicobraquial</v>
          </cell>
          <cell r="D397" t="str">
            <v/>
          </cell>
          <cell r="E397" t="str">
            <v/>
          </cell>
          <cell r="F397" t="str">
            <v>Síndrome cervicobraquial</v>
          </cell>
          <cell r="G397" t="str">
            <v/>
          </cell>
        </row>
        <row r="398">
          <cell r="A398" t="str">
            <v>Factores Ergonomicos 18</v>
          </cell>
          <cell r="B398" t="str">
            <v>Movimiento de región lumbar, repetidos con carga y esfuerzo</v>
          </cell>
          <cell r="C398" t="str">
            <v>Dorsalgia</v>
          </cell>
          <cell r="D398" t="str">
            <v/>
          </cell>
          <cell r="E398" t="str">
            <v/>
          </cell>
          <cell r="F398" t="str">
            <v>Dorsalgia</v>
          </cell>
          <cell r="G398" t="str">
            <v/>
          </cell>
        </row>
        <row r="399">
          <cell r="A399" t="str">
            <v>Factores Ergonomicos 19</v>
          </cell>
          <cell r="B399" t="str">
            <v>Movimiento de región lumbar, repetidos con carga y esfuerzo</v>
          </cell>
          <cell r="C399" t="str">
            <v>Cervicalgia</v>
          </cell>
          <cell r="D399" t="str">
            <v/>
          </cell>
          <cell r="E399" t="str">
            <v/>
          </cell>
          <cell r="F399" t="str">
            <v>Cervicalgia</v>
          </cell>
          <cell r="G399" t="str">
            <v/>
          </cell>
        </row>
        <row r="400">
          <cell r="A400" t="str">
            <v>Factores Ergonomicos 20</v>
          </cell>
          <cell r="B400" t="str">
            <v>Movimiento de región lumbar, repetidos con carga y esfuerzo</v>
          </cell>
          <cell r="C400" t="str">
            <v>Ciática</v>
          </cell>
          <cell r="D400" t="str">
            <v/>
          </cell>
          <cell r="E400" t="str">
            <v/>
          </cell>
          <cell r="F400" t="str">
            <v>Ciática</v>
          </cell>
          <cell r="G400" t="str">
            <v/>
          </cell>
        </row>
        <row r="401">
          <cell r="A401" t="str">
            <v>Factores Ergonomicos 21</v>
          </cell>
          <cell r="B401" t="str">
            <v>Movimiento de región lumbar, repetidos con carga y esfuerzo</v>
          </cell>
          <cell r="C401" t="str">
            <v>Lumbago con ciática</v>
          </cell>
          <cell r="D401" t="str">
            <v/>
          </cell>
          <cell r="E401" t="str">
            <v/>
          </cell>
          <cell r="F401" t="str">
            <v>Lumbago con ciática</v>
          </cell>
          <cell r="G401" t="str">
            <v/>
          </cell>
        </row>
        <row r="402">
          <cell r="A402" t="str">
            <v>Factores Ergonomicos 22</v>
          </cell>
          <cell r="B402" t="str">
            <v>Movimiento de región lumbar, repetidos con carga y esfuerzo</v>
          </cell>
          <cell r="C402" t="str">
            <v>Lumbago no especificado</v>
          </cell>
          <cell r="D402" t="str">
            <v/>
          </cell>
          <cell r="E402" t="str">
            <v/>
          </cell>
          <cell r="F402" t="str">
            <v>Lumbago no especificado</v>
          </cell>
          <cell r="G402" t="str">
            <v/>
          </cell>
        </row>
        <row r="403">
          <cell r="A403" t="str">
            <v>Factores Ergonomicos 23</v>
          </cell>
          <cell r="B403" t="str">
            <v>Posiciones forzadas y movimientos repetitivos</v>
          </cell>
          <cell r="C403" t="str">
            <v>Sinovitis y tenosinovitis</v>
          </cell>
          <cell r="D403" t="str">
            <v/>
          </cell>
          <cell r="E403" t="str">
            <v/>
          </cell>
          <cell r="F403" t="str">
            <v>Sinovitis y tenosinovitis</v>
          </cell>
          <cell r="G403" t="str">
            <v/>
          </cell>
        </row>
        <row r="404">
          <cell r="A404" t="str">
            <v>Factores Ergonomicos 24</v>
          </cell>
          <cell r="B404" t="str">
            <v>Posiciones forzadas y movimientos repetitivos</v>
          </cell>
          <cell r="C404" t="str">
            <v>Dedo en gatillo</v>
          </cell>
          <cell r="D404" t="str">
            <v/>
          </cell>
          <cell r="E404" t="str">
            <v/>
          </cell>
          <cell r="F404" t="str">
            <v>Dedo en gatillo</v>
          </cell>
          <cell r="G404" t="str">
            <v/>
          </cell>
        </row>
        <row r="405">
          <cell r="A405" t="str">
            <v>Factores Ergonomicos 25</v>
          </cell>
          <cell r="B405" t="str">
            <v>Posiciones forzadas y movimientos repetitivos</v>
          </cell>
          <cell r="C405" t="str">
            <v>Otras sinovitis y tenosinovitis</v>
          </cell>
          <cell r="D405" t="str">
            <v/>
          </cell>
          <cell r="E405" t="str">
            <v/>
          </cell>
          <cell r="F405" t="str">
            <v>Otras sinovitis y tenosinovitis</v>
          </cell>
          <cell r="G405" t="str">
            <v/>
          </cell>
        </row>
        <row r="406">
          <cell r="A406" t="str">
            <v>Factores Ergonomicos 26</v>
          </cell>
          <cell r="B406" t="str">
            <v>Posiciones forzadas y movimientos repetitivos</v>
          </cell>
          <cell r="C406" t="str">
            <v>Sinovitis y tenosinovitis no especificadas</v>
          </cell>
          <cell r="D406" t="str">
            <v/>
          </cell>
          <cell r="E406" t="str">
            <v/>
          </cell>
          <cell r="F406" t="str">
            <v>Sinovitis y tenosinovitis no especificadas</v>
          </cell>
          <cell r="G406" t="str">
            <v/>
          </cell>
        </row>
        <row r="407">
          <cell r="A407" t="str">
            <v>Factores Ergonomicos 27</v>
          </cell>
          <cell r="B407" t="str">
            <v>Posturas forzadas con desviación cubital</v>
          </cell>
          <cell r="C407" t="str">
            <v>Tenosinovitis del estiloide radial (Enfermedad ' de Quervain)</v>
          </cell>
          <cell r="D407" t="str">
            <v/>
          </cell>
          <cell r="E407" t="str">
            <v/>
          </cell>
          <cell r="F407" t="str">
            <v>Tenosinovitis del estiloide radial (Enfermedad ' de Quervain)</v>
          </cell>
          <cell r="G407" t="str">
            <v/>
          </cell>
        </row>
        <row r="408">
          <cell r="A408" t="str">
            <v>Factores Ergonomicos 28</v>
          </cell>
          <cell r="B408" t="str">
            <v>Posturas forzadas, manejo de cargas y movimientos repetitivos</v>
          </cell>
          <cell r="C408" t="str">
            <v>Trastornos de los tejidos blandos relacionados con el uso, o uso excesivo y a presión de origen ocupacional</v>
          </cell>
          <cell r="D408" t="str">
            <v/>
          </cell>
          <cell r="E408" t="str">
            <v/>
          </cell>
          <cell r="F408" t="str">
            <v>Trastornos de los tejidos blandos relacionados con el uso, o uso excesivo y a presión de origen ocupacional</v>
          </cell>
          <cell r="G408" t="str">
            <v/>
          </cell>
        </row>
        <row r="409">
          <cell r="A409" t="str">
            <v>Factores Ergonomicos 29</v>
          </cell>
          <cell r="B409" t="str">
            <v>Posturas forzadas, manejo de cargas y movimientos repetitivos</v>
          </cell>
          <cell r="C409" t="str">
            <v>Sinovitis crepitante cromca de la mano y del puño</v>
          </cell>
          <cell r="D409" t="str">
            <v/>
          </cell>
          <cell r="E409" t="str">
            <v/>
          </cell>
          <cell r="F409" t="str">
            <v>Sinovitis crepitante cromca de la mano y del puño</v>
          </cell>
          <cell r="G409" t="str">
            <v/>
          </cell>
        </row>
        <row r="410">
          <cell r="A410" t="str">
            <v>Factores Ergonomicos 30</v>
          </cell>
          <cell r="B410" t="str">
            <v>Posturas forzadas, manejo de cargas y movimientos repetitivos</v>
          </cell>
          <cell r="C410" t="str">
            <v>Bursitis de la mano</v>
          </cell>
          <cell r="D410" t="str">
            <v/>
          </cell>
          <cell r="E410" t="str">
            <v/>
          </cell>
          <cell r="F410" t="str">
            <v>Bursitis de la mano</v>
          </cell>
          <cell r="G410" t="str">
            <v/>
          </cell>
        </row>
        <row r="411">
          <cell r="A411" t="str">
            <v>Factores Ergonomicos 31</v>
          </cell>
          <cell r="B411" t="str">
            <v>Posturas forzadas, manejo de cargas y movimientos repetitivos</v>
          </cell>
          <cell r="C411" t="str">
            <v>Bursitis del olecranon</v>
          </cell>
          <cell r="D411" t="str">
            <v/>
          </cell>
          <cell r="E411" t="str">
            <v/>
          </cell>
          <cell r="F411" t="str">
            <v>Bursitis del olecranon</v>
          </cell>
          <cell r="G411" t="str">
            <v/>
          </cell>
        </row>
        <row r="412">
          <cell r="A412" t="str">
            <v>Factores Ergonomicos 32</v>
          </cell>
          <cell r="B412" t="str">
            <v>Posturas forzadas, manejo de cargas y movimientos repetitivos</v>
          </cell>
          <cell r="C412" t="str">
            <v>Otrasbursitis del codo</v>
          </cell>
          <cell r="D412" t="str">
            <v/>
          </cell>
          <cell r="E412" t="str">
            <v/>
          </cell>
          <cell r="F412" t="str">
            <v>Otrasbursitis del codo</v>
          </cell>
          <cell r="G412" t="str">
            <v/>
          </cell>
        </row>
        <row r="413">
          <cell r="A413" t="str">
            <v>Factores Ergonomicos 33</v>
          </cell>
          <cell r="B413" t="str">
            <v>Posturas forzadas, manejo de cargas y movimientos repetitivos</v>
          </cell>
          <cell r="C413" t="str">
            <v>Otras bursitis prerotulianas</v>
          </cell>
          <cell r="D413" t="str">
            <v/>
          </cell>
          <cell r="E413" t="str">
            <v/>
          </cell>
          <cell r="F413" t="str">
            <v>Otras bursitis prerotulianas</v>
          </cell>
          <cell r="G413" t="str">
            <v/>
          </cell>
        </row>
        <row r="414">
          <cell r="A414" t="str">
            <v>Factores Ergonomicos 34</v>
          </cell>
          <cell r="B414" t="str">
            <v>Posturas forzadas, manejo de cargas y movimientos repetitivos</v>
          </cell>
          <cell r="C414" t="str">
            <v>Otras bursitisde la rodilla</v>
          </cell>
          <cell r="D414" t="str">
            <v/>
          </cell>
          <cell r="E414" t="str">
            <v/>
          </cell>
          <cell r="F414" t="str">
            <v>Otras bursitisde la rodilla</v>
          </cell>
          <cell r="G414" t="str">
            <v/>
          </cell>
        </row>
        <row r="415">
          <cell r="A415" t="str">
            <v>Factores Ergonomicos 35</v>
          </cell>
          <cell r="B415" t="str">
            <v>Posturas forzadas, manejo de cargas y movimientos repetitivos</v>
          </cell>
          <cell r="C415" t="str">
            <v>Otros trastornos de los tejidos blandos relacionados con el uso, o uso excesivo y a presión</v>
          </cell>
          <cell r="D415" t="str">
            <v/>
          </cell>
          <cell r="E415" t="str">
            <v/>
          </cell>
          <cell r="F415" t="str">
            <v>Otros trastornos de los tejidos blandos relacionados con el uso, o uso excesivo y a presión</v>
          </cell>
          <cell r="G415" t="str">
            <v/>
          </cell>
        </row>
        <row r="416">
          <cell r="A416" t="str">
            <v>Factores Ergonomicos 36</v>
          </cell>
          <cell r="B416" t="str">
            <v>Posturas forzadas, manejo de cargas y movimientos repetitivos</v>
          </cell>
          <cell r="C416" t="str">
            <v>Trastorno no especificado de los tejidos blandos relacionados con el uso, o uso excesivo y a presión</v>
          </cell>
          <cell r="D416" t="str">
            <v/>
          </cell>
          <cell r="E416" t="str">
            <v/>
          </cell>
          <cell r="F416" t="str">
            <v>Trastorno no especificado de los tejidos blandos relacionados con el uso, o uso excesivo y a presión</v>
          </cell>
          <cell r="G416" t="str">
            <v/>
          </cell>
        </row>
        <row r="417">
          <cell r="A417" t="str">
            <v>Factores Ergonomicos 37</v>
          </cell>
          <cell r="B417" t="str">
            <v>Posturas forzadas, manejo de cargas y movimientos repetitivos</v>
          </cell>
          <cell r="C417" t="str">
            <v>Fibromatosis de la fascia palmar: ,"Contractura de Dupuytren"</v>
          </cell>
          <cell r="D417" t="str">
            <v/>
          </cell>
          <cell r="E417" t="str">
            <v/>
          </cell>
          <cell r="F417" t="str">
            <v>Fibromatosis de la fascia palmar: ,"Contractura de Dupuytren"</v>
          </cell>
          <cell r="G417" t="str">
            <v/>
          </cell>
        </row>
        <row r="418">
          <cell r="A418" t="str">
            <v>Factores Ergonomicos 38</v>
          </cell>
          <cell r="B418" t="str">
            <v>Posturas forzadas, manejo de cargas y movimientos repetitivos</v>
          </cell>
          <cell r="C418" t="str">
            <v>Lesiones de hombro</v>
          </cell>
          <cell r="D418" t="str">
            <v/>
          </cell>
          <cell r="E418" t="str">
            <v/>
          </cell>
          <cell r="F418" t="str">
            <v>Lesiones de hombro</v>
          </cell>
          <cell r="G418" t="str">
            <v/>
          </cell>
        </row>
        <row r="419">
          <cell r="A419" t="str">
            <v>Factores Ergonomicos 39</v>
          </cell>
          <cell r="B419" t="str">
            <v>Posturas forzadas, manejo de cargas y movimientos repetitivos</v>
          </cell>
          <cell r="C419" t="str">
            <v>Capsulitis adhesiva de hombro (hombro congelado, periartritis de hombro)</v>
          </cell>
          <cell r="D419" t="str">
            <v/>
          </cell>
          <cell r="E419" t="str">
            <v/>
          </cell>
          <cell r="F419" t="str">
            <v>Capsulitis adhesiva de hombro (hombro congelado, periartritis de hombro)</v>
          </cell>
          <cell r="G419" t="str">
            <v/>
          </cell>
        </row>
        <row r="420">
          <cell r="A420" t="str">
            <v>Factores Ergonomicos 40</v>
          </cell>
          <cell r="B420" t="str">
            <v>Posturas forzadas, manejo de cargas y movimientos repetitivos</v>
          </cell>
          <cell r="C420" t="str">
            <v>Síndrome de manguito rotador o síndrome de supraespinoso</v>
          </cell>
          <cell r="D420" t="str">
            <v/>
          </cell>
          <cell r="E420" t="str">
            <v/>
          </cell>
          <cell r="F420" t="str">
            <v>Síndrome de manguito rotador o síndrome de supraespinoso</v>
          </cell>
          <cell r="G420" t="str">
            <v/>
          </cell>
        </row>
        <row r="421">
          <cell r="A421" t="str">
            <v>Factores Ergonomicos 41</v>
          </cell>
          <cell r="B421" t="str">
            <v>Posturas forzadas, manejo de cargas y movimientos repetitivos</v>
          </cell>
          <cell r="C421" t="str">
            <v>Tendinitis bicipital</v>
          </cell>
          <cell r="D421" t="str">
            <v/>
          </cell>
          <cell r="E421" t="str">
            <v/>
          </cell>
          <cell r="F421" t="str">
            <v>Tendinitis bicipital</v>
          </cell>
          <cell r="G421" t="str">
            <v/>
          </cell>
        </row>
        <row r="422">
          <cell r="A422" t="str">
            <v>Factores Ergonomicos 42</v>
          </cell>
          <cell r="B422" t="str">
            <v>Posturas forzadas, manejo de cargas y movimientos repetitivos</v>
          </cell>
          <cell r="C422" t="str">
            <v>Tendinitis calcificante de hombro</v>
          </cell>
          <cell r="D422" t="str">
            <v/>
          </cell>
          <cell r="E422" t="str">
            <v/>
          </cell>
          <cell r="F422" t="str">
            <v>Tendinitis calcificante de hombro</v>
          </cell>
          <cell r="G422" t="str">
            <v/>
          </cell>
        </row>
        <row r="423">
          <cell r="A423" t="str">
            <v>Factores Ergonomicos 43</v>
          </cell>
          <cell r="B423" t="str">
            <v>Posturas forzadas, manejo de cargas y movimientos repetitivos</v>
          </cell>
          <cell r="C423" t="str">
            <v>Bursitis de hombro</v>
          </cell>
          <cell r="D423" t="str">
            <v/>
          </cell>
          <cell r="E423" t="str">
            <v/>
          </cell>
          <cell r="F423" t="str">
            <v>Bursitis de hombro</v>
          </cell>
          <cell r="G423" t="str">
            <v/>
          </cell>
        </row>
        <row r="424">
          <cell r="A424" t="str">
            <v>Factores Ergonomicos 44</v>
          </cell>
          <cell r="B424" t="str">
            <v>Posturas forzadas, manejo de cargas y movimientos repetitivos</v>
          </cell>
          <cell r="C424" t="str">
            <v>Otras lesiones de hombro</v>
          </cell>
          <cell r="D424" t="str">
            <v/>
          </cell>
          <cell r="E424" t="str">
            <v/>
          </cell>
          <cell r="F424" t="str">
            <v>Otras lesiones de hombro</v>
          </cell>
          <cell r="G424" t="str">
            <v/>
          </cell>
        </row>
        <row r="425">
          <cell r="A425" t="str">
            <v>Factores Ergonomicos 45</v>
          </cell>
          <cell r="B425" t="str">
            <v>Posturas forzadas, manejo de cargas y movimientos repetitivos</v>
          </cell>
          <cell r="C425" t="str">
            <v>Lesiones de hombro no especificadas</v>
          </cell>
          <cell r="D425" t="str">
            <v/>
          </cell>
          <cell r="E425" t="str">
            <v/>
          </cell>
          <cell r="F425" t="str">
            <v>Lesiones de hombro no especificadas</v>
          </cell>
          <cell r="G425" t="str">
            <v/>
          </cell>
        </row>
        <row r="426">
          <cell r="A426" t="str">
            <v>Factores Ergonomicos 46</v>
          </cell>
          <cell r="B426" t="str">
            <v>Posturas forzadas, manejo de cargas y movimientos repetitivos</v>
          </cell>
          <cell r="C426" t="str">
            <v>Otras entesopatras</v>
          </cell>
          <cell r="D426" t="str">
            <v/>
          </cell>
          <cell r="E426" t="str">
            <v/>
          </cell>
          <cell r="F426" t="str">
            <v>Otras entesopatras</v>
          </cell>
          <cell r="G426" t="str">
            <v/>
          </cell>
        </row>
        <row r="427">
          <cell r="A427" t="str">
            <v>Factores Ergonomicos 47</v>
          </cell>
          <cell r="B427" t="str">
            <v>Posturas forzadas, manejo de cargas y movimientos repetitivos</v>
          </cell>
          <cell r="C427" t="str">
            <v>Mialgia</v>
          </cell>
          <cell r="D427" t="str">
            <v/>
          </cell>
          <cell r="E427" t="str">
            <v/>
          </cell>
          <cell r="F427" t="str">
            <v>Mialgia</v>
          </cell>
          <cell r="G427" t="str">
            <v/>
          </cell>
        </row>
        <row r="428">
          <cell r="A428" t="str">
            <v>Factores Ergonomicos 48</v>
          </cell>
          <cell r="B428" t="str">
            <v>Posturas forzadas, manejo de cargas y movimientos repetitivos</v>
          </cell>
          <cell r="C428" t="str">
            <v>Epicondilitis media (Codo
del golfista)</v>
          </cell>
          <cell r="D428" t="str">
            <v/>
          </cell>
          <cell r="E428" t="str">
            <v/>
          </cell>
          <cell r="F428" t="str">
            <v>Epicondilitis media (Codo
del golfista)</v>
          </cell>
          <cell r="G428" t="str">
            <v/>
          </cell>
        </row>
        <row r="429">
          <cell r="A429" t="str">
            <v>Factores Ergonomicos 49</v>
          </cell>
          <cell r="B429" t="str">
            <v>Posturas forzadas, manejo de cargas y movimientos repetitivos del brazo</v>
          </cell>
          <cell r="C429" t="str">
            <v>Epicondilitis lateral (codo de tenista)</v>
          </cell>
          <cell r="D429" t="str">
            <v/>
          </cell>
          <cell r="E429" t="str">
            <v/>
          </cell>
          <cell r="F429" t="str">
            <v>Epicondilitis lateral (codo de tenista)</v>
          </cell>
          <cell r="G429" t="str">
            <v/>
          </cell>
        </row>
        <row r="430">
          <cell r="A430" t="str">
            <v>Factores Ergonomicos 50</v>
          </cell>
          <cell r="B430" t="str">
            <v>Posturas forzadas, aplicación de fuerzas en movimientos repetitivos del brazo</v>
          </cell>
          <cell r="C430" t="str">
            <v>Otros trastornos especificados de los tejidos blandos</v>
          </cell>
          <cell r="D430" t="str">
            <v/>
          </cell>
          <cell r="E430" t="str">
            <v/>
          </cell>
          <cell r="F430" t="str">
            <v>Otros trastornos especificados de los tejidos blandos</v>
          </cell>
          <cell r="G430" t="str">
            <v/>
          </cell>
        </row>
        <row r="431">
          <cell r="A431" t="str">
            <v>Factores Ergonomicos 51</v>
          </cell>
          <cell r="B431" t="str">
            <v>Posturas forzadas, aplicación de fuerzas en movimientos</v>
          </cell>
          <cell r="C431" t="str">
            <v>Trastornos de disco cervical</v>
          </cell>
          <cell r="D431" t="str">
            <v/>
          </cell>
          <cell r="E431" t="str">
            <v/>
          </cell>
          <cell r="F431" t="str">
            <v>Trastornos de disco cervical</v>
          </cell>
          <cell r="G431" t="str">
            <v/>
          </cell>
        </row>
        <row r="432">
          <cell r="A432" t="str">
            <v>Factores Ergonomicos 52</v>
          </cell>
          <cell r="B432" t="str">
            <v>Posturas forzadas, aplicación de fuerzas en movimientos</v>
          </cell>
          <cell r="C432" t="str">
            <v>Trastorno de disco Cervical con mielopatía</v>
          </cell>
          <cell r="D432" t="str">
            <v/>
          </cell>
          <cell r="E432" t="str">
            <v/>
          </cell>
          <cell r="F432" t="str">
            <v>Trastorno de disco Cervical con mielopatía</v>
          </cell>
          <cell r="G432" t="str">
            <v/>
          </cell>
        </row>
        <row r="433">
          <cell r="A433" t="str">
            <v>Factores Ergonomicos 53</v>
          </cell>
          <cell r="B433" t="str">
            <v>Posturas forzadas, aplicación de fuerzas en movimientos</v>
          </cell>
          <cell r="C433" t="str">
            <v>Trastorno de disco cervical con radiculopatia</v>
          </cell>
          <cell r="D433" t="str">
            <v/>
          </cell>
          <cell r="E433" t="str">
            <v/>
          </cell>
          <cell r="F433" t="str">
            <v>Trastorno de disco cervical con radiculopatia</v>
          </cell>
          <cell r="G433" t="str">
            <v/>
          </cell>
        </row>
        <row r="434">
          <cell r="A434" t="str">
            <v>Factores Ergonomicos 54</v>
          </cell>
          <cell r="B434" t="str">
            <v>Posturas forzadas, aplicación de fuerzas en movimientos</v>
          </cell>
          <cell r="C434" t="str">
            <v>Otros desplazamientos de disco cervical</v>
          </cell>
          <cell r="D434" t="str">
            <v/>
          </cell>
          <cell r="E434" t="str">
            <v/>
          </cell>
          <cell r="F434" t="str">
            <v>Otros desplazamientos de disco cervical</v>
          </cell>
          <cell r="G434" t="str">
            <v/>
          </cell>
        </row>
        <row r="435">
          <cell r="A435" t="str">
            <v>Factores Ergonomicos 55</v>
          </cell>
          <cell r="B435" t="str">
            <v>Posturas forzadas, aplicación de fuerzas en movimientos</v>
          </cell>
          <cell r="C435" t="str">
            <v>Otras degeneraciones de disco cervical</v>
          </cell>
          <cell r="D435" t="str">
            <v/>
          </cell>
          <cell r="E435" t="str">
            <v/>
          </cell>
          <cell r="F435" t="str">
            <v>Otras degeneraciones de disco cervical</v>
          </cell>
          <cell r="G435" t="str">
            <v/>
          </cell>
        </row>
        <row r="436">
          <cell r="A436" t="str">
            <v>Factores Ergonomicos 56</v>
          </cell>
          <cell r="B436" t="str">
            <v>Posturas forzadas, aplicación de fuerzas en movimientos</v>
          </cell>
          <cell r="C436" t="str">
            <v>Otros trastornos de disco cervical</v>
          </cell>
          <cell r="D436" t="str">
            <v/>
          </cell>
          <cell r="E436" t="str">
            <v/>
          </cell>
          <cell r="F436" t="str">
            <v>Otros trastornos de disco cervical</v>
          </cell>
          <cell r="G436" t="str">
            <v/>
          </cell>
        </row>
        <row r="437">
          <cell r="A437" t="str">
            <v>Factores Ergonomicos 57</v>
          </cell>
          <cell r="B437" t="str">
            <v>Posturas forzadas, aplicación de fuerzas en movimientos</v>
          </cell>
          <cell r="C437" t="str">
            <v>Trastorno de disco cervical, no especificado</v>
          </cell>
          <cell r="D437" t="str">
            <v/>
          </cell>
          <cell r="E437" t="str">
            <v/>
          </cell>
          <cell r="F437" t="str">
            <v>Trastorno de disco cervical, no especificado</v>
          </cell>
          <cell r="G437" t="str">
            <v/>
          </cell>
        </row>
        <row r="438">
          <cell r="A438" t="str">
            <v>Factores Ergonomicos 58</v>
          </cell>
          <cell r="B438" t="str">
            <v>Posturas forzadas, aplicación de fuerzas en movimientos</v>
          </cell>
          <cell r="C438" t="str">
            <v>Otros trastornos de los discos intervertebrales</v>
          </cell>
          <cell r="D438" t="str">
            <v/>
          </cell>
          <cell r="E438" t="str">
            <v/>
          </cell>
          <cell r="F438" t="str">
            <v>Otros trastornos de los discos intervertebrales</v>
          </cell>
          <cell r="G438" t="str">
            <v/>
          </cell>
        </row>
        <row r="439">
          <cell r="A439" t="str">
            <v>Factores Ergonomicos 59</v>
          </cell>
          <cell r="B439" t="str">
            <v>Posturas forzadas, aplicación de fuerzas en movimientos</v>
          </cell>
          <cell r="C439" t="str">
            <v>Trastornos de discos lumbares y otros, con mielopatia</v>
          </cell>
          <cell r="D439" t="str">
            <v/>
          </cell>
          <cell r="E439" t="str">
            <v/>
          </cell>
          <cell r="F439" t="str">
            <v>Trastornos de discos lumbares y otros, con mielopatia</v>
          </cell>
          <cell r="G439" t="str">
            <v/>
          </cell>
        </row>
        <row r="440">
          <cell r="A440" t="str">
            <v>Factores Ergonomicos 60</v>
          </cell>
          <cell r="B440" t="str">
            <v>Posturas forzadas, aplicación de fuerzas en movimientos</v>
          </cell>
          <cell r="C440" t="str">
            <v>Trastornos de disco lumbar y otros, con radiculopatía</v>
          </cell>
          <cell r="D440" t="str">
            <v/>
          </cell>
          <cell r="E440" t="str">
            <v/>
          </cell>
          <cell r="F440" t="str">
            <v>Trastornos de disco lumbar y otros, con radiculopatía</v>
          </cell>
          <cell r="G440" t="str">
            <v/>
          </cell>
        </row>
        <row r="441">
          <cell r="A441" t="str">
            <v>Factores Ergonomicos 61</v>
          </cell>
          <cell r="B441" t="str">
            <v>Posturas forzadas, aplicación de fuerzas en movimientos</v>
          </cell>
          <cell r="C441" t="str">
            <v>Otros desplazamientos especificados de disco intervertebral</v>
          </cell>
          <cell r="D441" t="str">
            <v/>
          </cell>
          <cell r="E441" t="str">
            <v/>
          </cell>
          <cell r="F441" t="str">
            <v>Otros desplazamientos especificados de disco intervertebral</v>
          </cell>
          <cell r="G441" t="str">
            <v/>
          </cell>
        </row>
        <row r="442">
          <cell r="A442" t="str">
            <v>Factores Ergonomicos 62</v>
          </cell>
          <cell r="B442" t="str">
            <v>Posturas forzadas, aplicación de fuerzas en movimientos</v>
          </cell>
          <cell r="C442" t="str">
            <v>Otras degeneraciones especificadas de disco intervertebral</v>
          </cell>
          <cell r="D442" t="str">
            <v/>
          </cell>
          <cell r="E442" t="str">
            <v/>
          </cell>
          <cell r="F442" t="str">
            <v>Otras degeneraciones especificadas de disco intervertebral</v>
          </cell>
          <cell r="G442" t="str">
            <v/>
          </cell>
        </row>
        <row r="443">
          <cell r="A443" t="str">
            <v>Factores Ergonomicos 63</v>
          </cell>
          <cell r="B443" t="str">
            <v>Posturas forzadas, aplicación de fuerzas en movimientos</v>
          </cell>
          <cell r="C443" t="str">
            <v>Otros trastornos especificados de los discos intervertebrales</v>
          </cell>
          <cell r="D443" t="str">
            <v/>
          </cell>
          <cell r="E443" t="str">
            <v/>
          </cell>
          <cell r="F443" t="str">
            <v>Otros trastornos especificados de los discos intervertebrales</v>
          </cell>
          <cell r="G443" t="str">
            <v/>
          </cell>
        </row>
        <row r="444">
          <cell r="A444" t="str">
            <v>Factores Ergonomicos 64</v>
          </cell>
          <cell r="B444" t="str">
            <v>Posturas forzadas, aplicación de fuerzas en movimientos</v>
          </cell>
          <cell r="C444" t="str">
            <v>Trastorno de los discos intervertebrales, no especificado</v>
          </cell>
          <cell r="D444" t="str">
            <v/>
          </cell>
          <cell r="E444" t="str">
            <v/>
          </cell>
          <cell r="F444" t="str">
            <v>Trastorno de los discos intervertebrales, no especificado</v>
          </cell>
          <cell r="G444" t="str">
            <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8"/>
  <sheetViews>
    <sheetView showGridLines="0" tabSelected="1" zoomScale="80" zoomScaleNormal="80" workbookViewId="0"/>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53" t="s">
        <v>1230</v>
      </c>
      <c r="D2" s="54"/>
      <c r="E2" s="54"/>
      <c r="F2" s="54"/>
      <c r="G2" s="55"/>
      <c r="K2" s="9"/>
      <c r="L2" s="9"/>
      <c r="M2" s="9"/>
      <c r="V2" s="9"/>
      <c r="AB2" s="10"/>
      <c r="AC2" s="6"/>
      <c r="AD2" s="6"/>
    </row>
    <row r="3" spans="1:30" s="8" customFormat="1" ht="15" customHeight="1">
      <c r="A3" s="5"/>
      <c r="B3" s="6"/>
      <c r="C3" s="56" t="s">
        <v>1198</v>
      </c>
      <c r="D3" s="57"/>
      <c r="E3" s="57"/>
      <c r="F3" s="57"/>
      <c r="G3" s="58"/>
      <c r="K3" s="9"/>
      <c r="L3" s="9"/>
      <c r="M3" s="9"/>
      <c r="V3" s="9"/>
      <c r="AB3" s="10"/>
      <c r="AC3" s="6"/>
      <c r="AD3" s="6"/>
    </row>
    <row r="4" spans="1:30" s="8" customFormat="1" ht="15" customHeight="1" thickBot="1">
      <c r="A4" s="5"/>
      <c r="B4" s="6"/>
      <c r="C4" s="59" t="s">
        <v>1197</v>
      </c>
      <c r="D4" s="60"/>
      <c r="E4" s="60"/>
      <c r="F4" s="60"/>
      <c r="G4" s="61"/>
      <c r="K4" s="9"/>
      <c r="L4" s="9"/>
      <c r="M4" s="9"/>
      <c r="V4" s="9"/>
      <c r="AB4" s="10"/>
      <c r="AC4" s="6"/>
      <c r="AD4" s="6"/>
    </row>
    <row r="5" spans="1:30" s="8" customFormat="1" ht="11.25" customHeight="1">
      <c r="A5" s="5"/>
      <c r="B5" s="6"/>
      <c r="C5" s="11" t="s">
        <v>1196</v>
      </c>
      <c r="E5" s="147"/>
      <c r="F5" s="147"/>
      <c r="G5" s="147"/>
      <c r="H5" s="7"/>
      <c r="I5" s="7"/>
      <c r="K5" s="9"/>
      <c r="L5" s="9"/>
      <c r="M5" s="9"/>
      <c r="V5" s="9"/>
      <c r="AB5" s="10"/>
      <c r="AC5" s="6"/>
      <c r="AD5" s="6"/>
    </row>
    <row r="6" spans="1:30" s="8" customFormat="1" ht="11.25" customHeight="1">
      <c r="A6" s="5"/>
      <c r="B6" s="6"/>
      <c r="C6" s="11"/>
      <c r="E6" s="13"/>
      <c r="F6" s="13"/>
      <c r="G6" s="13"/>
      <c r="H6" s="7"/>
      <c r="I6" s="7"/>
      <c r="K6" s="9"/>
      <c r="L6" s="9"/>
      <c r="M6" s="9"/>
      <c r="V6" s="9"/>
      <c r="AB6" s="10"/>
      <c r="AC6" s="6"/>
      <c r="AD6" s="6"/>
    </row>
    <row r="7" spans="1:30" s="8" customFormat="1" ht="11.25" customHeight="1" thickBot="1">
      <c r="A7" s="5"/>
      <c r="B7" s="6"/>
      <c r="C7" s="11"/>
      <c r="E7" s="13"/>
      <c r="F7" s="13"/>
      <c r="G7" s="13"/>
      <c r="H7" s="7"/>
      <c r="I7" s="7"/>
      <c r="K7" s="9"/>
      <c r="L7" s="9"/>
      <c r="M7" s="9"/>
      <c r="V7" s="9"/>
      <c r="AB7" s="10"/>
      <c r="AC7" s="6"/>
      <c r="AD7" s="6"/>
    </row>
    <row r="8" spans="1:30" ht="17.25" customHeight="1" thickBot="1">
      <c r="A8" s="134" t="s">
        <v>11</v>
      </c>
      <c r="B8" s="137" t="s">
        <v>12</v>
      </c>
      <c r="C8" s="148" t="s">
        <v>0</v>
      </c>
      <c r="D8" s="148"/>
      <c r="E8" s="148"/>
      <c r="F8" s="148"/>
      <c r="G8" s="153" t="s">
        <v>1</v>
      </c>
      <c r="H8" s="154"/>
      <c r="I8" s="155"/>
      <c r="J8" s="149" t="s">
        <v>2</v>
      </c>
      <c r="K8" s="146" t="s">
        <v>3</v>
      </c>
      <c r="L8" s="146"/>
      <c r="M8" s="146"/>
      <c r="N8" s="146" t="s">
        <v>4</v>
      </c>
      <c r="O8" s="146"/>
      <c r="P8" s="146"/>
      <c r="Q8" s="146"/>
      <c r="R8" s="146"/>
      <c r="S8" s="146"/>
      <c r="T8" s="146"/>
      <c r="U8" s="146" t="s">
        <v>5</v>
      </c>
      <c r="V8" s="146" t="s">
        <v>6</v>
      </c>
      <c r="W8" s="150"/>
      <c r="X8" s="145" t="s">
        <v>7</v>
      </c>
      <c r="Y8" s="145"/>
      <c r="Z8" s="145"/>
      <c r="AA8" s="145"/>
      <c r="AB8" s="145"/>
      <c r="AC8" s="145"/>
      <c r="AD8" s="145"/>
    </row>
    <row r="9" spans="1:30" ht="15.75" customHeight="1" thickBot="1">
      <c r="A9" s="135"/>
      <c r="B9" s="138"/>
      <c r="C9" s="148"/>
      <c r="D9" s="148"/>
      <c r="E9" s="148"/>
      <c r="F9" s="148"/>
      <c r="G9" s="156"/>
      <c r="H9" s="157"/>
      <c r="I9" s="158"/>
      <c r="J9" s="149"/>
      <c r="K9" s="146"/>
      <c r="L9" s="146"/>
      <c r="M9" s="146"/>
      <c r="N9" s="146"/>
      <c r="O9" s="146"/>
      <c r="P9" s="146"/>
      <c r="Q9" s="146"/>
      <c r="R9" s="146"/>
      <c r="S9" s="146"/>
      <c r="T9" s="146"/>
      <c r="U9" s="150"/>
      <c r="V9" s="150"/>
      <c r="W9" s="150"/>
      <c r="X9" s="145"/>
      <c r="Y9" s="145"/>
      <c r="Z9" s="145"/>
      <c r="AA9" s="145"/>
      <c r="AB9" s="145"/>
      <c r="AC9" s="145"/>
      <c r="AD9" s="145"/>
    </row>
    <row r="10" spans="1:30" ht="39" thickBot="1">
      <c r="A10" s="136"/>
      <c r="B10" s="139"/>
      <c r="C10" s="24" t="s">
        <v>13</v>
      </c>
      <c r="D10" s="24" t="s">
        <v>14</v>
      </c>
      <c r="E10" s="24" t="s">
        <v>1077</v>
      </c>
      <c r="F10" s="24" t="s">
        <v>15</v>
      </c>
      <c r="G10" s="24" t="s">
        <v>16</v>
      </c>
      <c r="H10" s="151" t="s">
        <v>17</v>
      </c>
      <c r="I10" s="152"/>
      <c r="J10" s="149"/>
      <c r="K10" s="24" t="s">
        <v>18</v>
      </c>
      <c r="L10" s="24" t="s">
        <v>19</v>
      </c>
      <c r="M10" s="24" t="s">
        <v>20</v>
      </c>
      <c r="N10" s="24" t="s">
        <v>21</v>
      </c>
      <c r="O10" s="24" t="s">
        <v>22</v>
      </c>
      <c r="P10" s="24" t="s">
        <v>37</v>
      </c>
      <c r="Q10" s="24" t="s">
        <v>36</v>
      </c>
      <c r="R10" s="24" t="s">
        <v>23</v>
      </c>
      <c r="S10" s="24" t="s">
        <v>38</v>
      </c>
      <c r="T10" s="24" t="s">
        <v>24</v>
      </c>
      <c r="U10" s="24" t="s">
        <v>25</v>
      </c>
      <c r="V10" s="24" t="s">
        <v>39</v>
      </c>
      <c r="W10" s="24" t="s">
        <v>26</v>
      </c>
      <c r="X10" s="24" t="s">
        <v>8</v>
      </c>
      <c r="Y10" s="24" t="s">
        <v>9</v>
      </c>
      <c r="Z10" s="24" t="s">
        <v>10</v>
      </c>
      <c r="AA10" s="24" t="s">
        <v>31</v>
      </c>
      <c r="AB10" s="24" t="s">
        <v>27</v>
      </c>
      <c r="AC10" s="24" t="s">
        <v>28</v>
      </c>
      <c r="AD10" s="51" t="s">
        <v>29</v>
      </c>
    </row>
    <row r="11" spans="1:30" ht="15" customHeight="1">
      <c r="A11" s="90" t="s">
        <v>1199</v>
      </c>
      <c r="B11" s="90" t="s">
        <v>1231</v>
      </c>
      <c r="C11" s="109" t="s">
        <v>1200</v>
      </c>
      <c r="D11" s="142" t="s">
        <v>1201</v>
      </c>
      <c r="E11" s="93" t="s">
        <v>1073</v>
      </c>
      <c r="F11" s="93" t="s">
        <v>1202</v>
      </c>
      <c r="G11" s="62" t="str">
        <f>VLOOKUP(H11,[1]Hoja1!A$1:G$444,2,0)</f>
        <v>Parásitos</v>
      </c>
      <c r="H11" s="63" t="s">
        <v>105</v>
      </c>
      <c r="I11" s="63" t="s">
        <v>1226</v>
      </c>
      <c r="J11" s="62" t="str">
        <f>VLOOKUP(H11,[1]Hoja1!A$2:G$444,3,0)</f>
        <v>Lesiones, infecciones parasitarias</v>
      </c>
      <c r="K11" s="64"/>
      <c r="L11" s="62" t="str">
        <f>VLOOKUP(H11,[1]Hoja1!A$2:G$444,4,0)</f>
        <v>N/A</v>
      </c>
      <c r="M11" s="62" t="str">
        <f>VLOOKUP(H11,[1]Hoja1!A$2:G$444,5,0)</f>
        <v>N/A</v>
      </c>
      <c r="N11" s="64">
        <v>2</v>
      </c>
      <c r="O11" s="65">
        <v>3</v>
      </c>
      <c r="P11" s="65">
        <v>25</v>
      </c>
      <c r="Q11" s="65">
        <f>N11*O11</f>
        <v>6</v>
      </c>
      <c r="R11" s="65">
        <f>P11*Q11</f>
        <v>150</v>
      </c>
      <c r="S11" s="66" t="str">
        <f>IF(Q11=40,"MA-40",IF(Q11=30,"MA-30",IF(Q11=20,"A-20",IF(Q11=10,"A-10",IF(Q11=24,"MA-24",IF(Q11=18,"A-18",IF(Q11=12,"A-12",IF(Q11=6,"M-6",IF(Q11=8,"M-8",IF(Q11=6,"M-6",IF(Q11=4,"B-4",IF(Q11=2,"B-2",))))))))))))</f>
        <v>M-6</v>
      </c>
      <c r="T11" s="67" t="str">
        <f t="shared" ref="T11:T44" si="0">IF(R11&lt;=20,"IV",IF(R11&lt;=120,"III",IF(R11&lt;=500,"II",IF(R11&lt;=4000,"I"))))</f>
        <v>II</v>
      </c>
      <c r="U11" s="67" t="str">
        <f>IF(T11=0,"",IF(T11="IV","Aceptable",IF(T11="III","Mejorable",IF(T11="II","No Aceptable o Aceptable Con Control Especifico",IF(T11="I","No Aceptable","")))))</f>
        <v>No Aceptable o Aceptable Con Control Especifico</v>
      </c>
      <c r="V11" s="96">
        <v>1</v>
      </c>
      <c r="W11" s="62" t="str">
        <f>VLOOKUP(H11,[1]Hoja1!A$2:G$444,6,0)</f>
        <v>Enfermedades Parasitarias</v>
      </c>
      <c r="X11" s="64"/>
      <c r="Y11" s="64"/>
      <c r="Z11" s="64"/>
      <c r="AA11" s="62"/>
      <c r="AB11" s="62" t="str">
        <f>VLOOKUP(H11,[1]Hoja1!A$2:G$444,7,0)</f>
        <v xml:space="preserve">Riesgo Biológico, Autocuidado y/o Uso y manejo adecuado de E.P.P.
</v>
      </c>
      <c r="AC11" s="96" t="s">
        <v>1203</v>
      </c>
      <c r="AD11" s="109" t="s">
        <v>1204</v>
      </c>
    </row>
    <row r="12" spans="1:30" ht="51">
      <c r="A12" s="91"/>
      <c r="B12" s="91"/>
      <c r="C12" s="110"/>
      <c r="D12" s="143"/>
      <c r="E12" s="94"/>
      <c r="F12" s="94"/>
      <c r="G12" s="62" t="str">
        <f>VLOOKUP(H12,[1]Hoja1!A$1:G$444,2,0)</f>
        <v>Bacteria</v>
      </c>
      <c r="H12" s="63" t="s">
        <v>108</v>
      </c>
      <c r="I12" s="63" t="s">
        <v>1226</v>
      </c>
      <c r="J12" s="62" t="str">
        <f>VLOOKUP(H12,[1]Hoja1!A$2:G$444,3,0)</f>
        <v>Infecciones producidas por Bacterianas</v>
      </c>
      <c r="K12" s="68"/>
      <c r="L12" s="62" t="str">
        <f>VLOOKUP(H12,[1]Hoja1!A$2:G$444,4,0)</f>
        <v>Inspecciones planeadas e inspecciones no planeadas, procedimientos de programas de seguridad y salud en el trabajo</v>
      </c>
      <c r="M12" s="62" t="str">
        <f>VLOOKUP(H12,[1]Hoja1!A$2:G$444,5,0)</f>
        <v>Programa de vacunación, bota pantalon, overol, guantes, tapabocas, mascarillas con filtos</v>
      </c>
      <c r="N12" s="68">
        <v>2</v>
      </c>
      <c r="O12" s="69">
        <v>3</v>
      </c>
      <c r="P12" s="69">
        <v>10</v>
      </c>
      <c r="Q12" s="65">
        <f t="shared" ref="Q12:Q44" si="1">N12*O12</f>
        <v>6</v>
      </c>
      <c r="R12" s="65">
        <f t="shared" ref="R12:R44" si="2">P12*Q12</f>
        <v>60</v>
      </c>
      <c r="S12" s="70" t="str">
        <f t="shared" ref="S12:S44" si="3">IF(Q12=40,"MA-40",IF(Q12=30,"MA-30",IF(Q12=20,"A-20",IF(Q12=10,"A-10",IF(Q12=24,"MA-24",IF(Q12=18,"A-18",IF(Q12=12,"A-12",IF(Q12=6,"M-6",IF(Q12=8,"M-8",IF(Q12=6,"M-6",IF(Q12=4,"B-4",IF(Q12=2,"B-2",))))))))))))</f>
        <v>M-6</v>
      </c>
      <c r="T12" s="71" t="str">
        <f t="shared" si="0"/>
        <v>III</v>
      </c>
      <c r="U12" s="71" t="str">
        <f t="shared" ref="U12:U44" si="4">IF(T12=0,"",IF(T12="IV","Aceptable",IF(T12="III","Mejorable",IF(T12="II","No Aceptable o Aceptable Con Control Especifico",IF(T12="I","No Aceptable","")))))</f>
        <v>Mejorable</v>
      </c>
      <c r="V12" s="97"/>
      <c r="W12" s="62" t="str">
        <f>VLOOKUP(H12,[1]Hoja1!A$2:G$444,6,0)</f>
        <v xml:space="preserve">Enfermedades Infectocontagiosas
</v>
      </c>
      <c r="X12" s="68"/>
      <c r="Y12" s="68"/>
      <c r="Z12" s="68"/>
      <c r="AA12" s="88"/>
      <c r="AB12" s="62" t="str">
        <f>VLOOKUP(H12,[1]Hoja1!A$2:G$444,7,0)</f>
        <v xml:space="preserve">Riesgo Biológico, Autocuidado y/o Uso y manejo adecuado de E.P.P.
</v>
      </c>
      <c r="AC12" s="97"/>
      <c r="AD12" s="110"/>
    </row>
    <row r="13" spans="1:30" ht="51">
      <c r="A13" s="91"/>
      <c r="B13" s="91"/>
      <c r="C13" s="110"/>
      <c r="D13" s="143"/>
      <c r="E13" s="94"/>
      <c r="F13" s="94"/>
      <c r="G13" s="62" t="str">
        <f>VLOOKUP(H13,[1]Hoja1!A$1:G$444,2,0)</f>
        <v>Hongos</v>
      </c>
      <c r="H13" s="63" t="s">
        <v>117</v>
      </c>
      <c r="I13" s="63" t="s">
        <v>1226</v>
      </c>
      <c r="J13" s="62" t="str">
        <f>VLOOKUP(H13,[1]Hoja1!A$2:G$444,3,0)</f>
        <v>Micosis</v>
      </c>
      <c r="K13" s="68"/>
      <c r="L13" s="62" t="str">
        <f>VLOOKUP(H13,[1]Hoja1!A$2:G$444,4,0)</f>
        <v>Inspecciones planeadas e inspecciones no planeadas, procedimientos de programas de seguridad y salud en el trabajo</v>
      </c>
      <c r="M13" s="62" t="str">
        <f>VLOOKUP(H13,[1]Hoja1!A$2:G$444,5,0)</f>
        <v>Programa de vacunación, éxamenes periódicos</v>
      </c>
      <c r="N13" s="68">
        <v>2</v>
      </c>
      <c r="O13" s="69">
        <v>3</v>
      </c>
      <c r="P13" s="69">
        <v>10</v>
      </c>
      <c r="Q13" s="65">
        <f t="shared" si="1"/>
        <v>6</v>
      </c>
      <c r="R13" s="65">
        <f t="shared" si="2"/>
        <v>60</v>
      </c>
      <c r="S13" s="70" t="str">
        <f t="shared" si="3"/>
        <v>M-6</v>
      </c>
      <c r="T13" s="71" t="str">
        <f t="shared" si="0"/>
        <v>III</v>
      </c>
      <c r="U13" s="71" t="str">
        <f t="shared" si="4"/>
        <v>Mejorable</v>
      </c>
      <c r="V13" s="97"/>
      <c r="W13" s="62" t="str">
        <f>VLOOKUP(H13,[1]Hoja1!A$2:G$444,6,0)</f>
        <v>Micosis</v>
      </c>
      <c r="X13" s="68"/>
      <c r="Y13" s="68"/>
      <c r="Z13" s="68"/>
      <c r="AA13" s="88"/>
      <c r="AB13" s="62" t="str">
        <f>VLOOKUP(H13,[1]Hoja1!A$2:G$444,7,0)</f>
        <v xml:space="preserve">Riesgo Biológico, Autocuidado y/o Uso y manejo adecuado de E.P.P.
</v>
      </c>
      <c r="AC13" s="97"/>
      <c r="AD13" s="110"/>
    </row>
    <row r="14" spans="1:30" ht="51">
      <c r="A14" s="91"/>
      <c r="B14" s="91"/>
      <c r="C14" s="110"/>
      <c r="D14" s="143"/>
      <c r="E14" s="94"/>
      <c r="F14" s="94"/>
      <c r="G14" s="62" t="str">
        <f>VLOOKUP(H14,[1]Hoja1!A$1:G$444,2,0)</f>
        <v>Virus</v>
      </c>
      <c r="H14" s="63" t="s">
        <v>120</v>
      </c>
      <c r="I14" s="63" t="s">
        <v>1226</v>
      </c>
      <c r="J14" s="62" t="str">
        <f>VLOOKUP(H14,[1]Hoja1!A$2:G$444,3,0)</f>
        <v>Infecciones Virales</v>
      </c>
      <c r="K14" s="68"/>
      <c r="L14" s="62" t="str">
        <f>VLOOKUP(H14,[1]Hoja1!A$2:G$444,4,0)</f>
        <v>Inspecciones planeadas e inspecciones no planeadas, procedimientos de programas de seguridad y salud en el trabajo</v>
      </c>
      <c r="M14" s="62" t="str">
        <f>VLOOKUP(H14,[1]Hoja1!A$2:G$444,5,0)</f>
        <v>Programa de vacunación, bota pantalon, overol, guantes, tapabocas, mascarillas con filtos</v>
      </c>
      <c r="N14" s="68">
        <v>2</v>
      </c>
      <c r="O14" s="69">
        <v>3</v>
      </c>
      <c r="P14" s="69">
        <v>10</v>
      </c>
      <c r="Q14" s="65">
        <f t="shared" si="1"/>
        <v>6</v>
      </c>
      <c r="R14" s="65">
        <f t="shared" si="2"/>
        <v>60</v>
      </c>
      <c r="S14" s="70" t="str">
        <f t="shared" si="3"/>
        <v>M-6</v>
      </c>
      <c r="T14" s="71" t="str">
        <f t="shared" si="0"/>
        <v>III</v>
      </c>
      <c r="U14" s="71" t="str">
        <f t="shared" si="4"/>
        <v>Mejorable</v>
      </c>
      <c r="V14" s="97"/>
      <c r="W14" s="62" t="str">
        <f>VLOOKUP(H14,[1]Hoja1!A$2:G$444,6,0)</f>
        <v xml:space="preserve">Enfermedades Infectocontagiosas
</v>
      </c>
      <c r="X14" s="68"/>
      <c r="Y14" s="68"/>
      <c r="Z14" s="68"/>
      <c r="AA14" s="88"/>
      <c r="AB14" s="62" t="str">
        <f>VLOOKUP(H14,[1]Hoja1!A$2:G$444,7,0)</f>
        <v xml:space="preserve">Riesgo Biológico, Autocuidado y/o Uso y manejo adecuado de E.P.P.
</v>
      </c>
      <c r="AC14" s="108"/>
      <c r="AD14" s="110"/>
    </row>
    <row r="15" spans="1:30" ht="63.75">
      <c r="A15" s="91"/>
      <c r="B15" s="91"/>
      <c r="C15" s="110"/>
      <c r="D15" s="143"/>
      <c r="E15" s="94"/>
      <c r="F15" s="94"/>
      <c r="G15" s="62" t="str">
        <f>VLOOKUP(H15,[1]Hoja1!A$1:G$444,2,0)</f>
        <v xml:space="preserve">MALA DISTRIBUCIÓN DE PRODUCTOS </v>
      </c>
      <c r="H15" s="63" t="s">
        <v>244</v>
      </c>
      <c r="I15" s="63" t="s">
        <v>1222</v>
      </c>
      <c r="J15" s="62" t="str">
        <f>VLOOKUP(H15,[1]Hoja1!A$2:G$444,3,0)</f>
        <v xml:space="preserve">INCENDIO, EXPLOSIÓN, QUEMADURAS, LESIONES DÉRMICAS, LESIONES EN VÍAS RESPIRATORIAS,INTOXICACIÓN,  NÁUSEAS, VÓMITOS, IRRITACIÓN CONJUNTIVA </v>
      </c>
      <c r="K15" s="68"/>
      <c r="L15" s="62" t="str">
        <f>VLOOKUP(H15,[1]Hoja1!A$2:G$444,4,0)</f>
        <v>Inspecciones planeadas e inspecciones no planeadas, procedimientos de programas de seguridad y salud en el trabajo</v>
      </c>
      <c r="M15" s="62" t="str">
        <f>VLOOKUP(H15,[1]Hoja1!A$2:G$444,5,0)</f>
        <v xml:space="preserve">NO OBSERVADO </v>
      </c>
      <c r="N15" s="68">
        <v>2</v>
      </c>
      <c r="O15" s="69">
        <v>3</v>
      </c>
      <c r="P15" s="69">
        <v>10</v>
      </c>
      <c r="Q15" s="65">
        <f t="shared" si="1"/>
        <v>6</v>
      </c>
      <c r="R15" s="65">
        <f t="shared" si="2"/>
        <v>60</v>
      </c>
      <c r="S15" s="70" t="str">
        <f t="shared" si="3"/>
        <v>M-6</v>
      </c>
      <c r="T15" s="71" t="str">
        <f t="shared" si="0"/>
        <v>III</v>
      </c>
      <c r="U15" s="71" t="str">
        <f t="shared" si="4"/>
        <v>Mejorable</v>
      </c>
      <c r="V15" s="97"/>
      <c r="W15" s="62" t="str">
        <f>VLOOKUP(H15,[1]Hoja1!A$2:G$444,6,0)</f>
        <v>EXPLOSIÓN</v>
      </c>
      <c r="X15" s="68"/>
      <c r="Y15" s="68"/>
      <c r="Z15" s="68"/>
      <c r="AA15" s="88"/>
      <c r="AB15" s="62" t="str">
        <f>VLOOKUP(H15,[1]Hoja1!A$2:G$444,7,0)</f>
        <v>USO Y MANEJO ADECUADO DE E.P.P.; PROTOCOLO DE MANEJO DE PRODUCTOS QUÍMICOS; MANEJO DE KIT DE DERRAMES POR PRODUCTOS QUÍMICOS</v>
      </c>
      <c r="AC15" s="68" t="s">
        <v>1205</v>
      </c>
      <c r="AD15" s="110"/>
    </row>
    <row r="16" spans="1:30" ht="58.5" customHeight="1">
      <c r="A16" s="91"/>
      <c r="B16" s="91"/>
      <c r="C16" s="110"/>
      <c r="D16" s="143"/>
      <c r="E16" s="94"/>
      <c r="F16" s="94"/>
      <c r="G16" s="62" t="str">
        <f>VLOOKUP(H16,[1]Hoja1!A$1:G$444,2,0)</f>
        <v>GASES Y VAPORES</v>
      </c>
      <c r="H16" s="63" t="s">
        <v>250</v>
      </c>
      <c r="I16" s="63" t="s">
        <v>1222</v>
      </c>
      <c r="J16" s="62" t="str">
        <f>VLOOKUP(H16,[1]Hoja1!A$2:G$444,3,0)</f>
        <v xml:space="preserve"> LESIONES EN LA PIEL, IRRITACIÓN EN VÍAS  RESPIRATORIAS, MUERTE</v>
      </c>
      <c r="K16" s="68"/>
      <c r="L16" s="62" t="str">
        <f>VLOOKUP(H16,[1]Hoja1!A$2:G$444,4,0)</f>
        <v>Inspecciones planeadas e inspecciones no planeadas, procedimientos de programas de seguridad y salud en el trabajo</v>
      </c>
      <c r="M16" s="62" t="str">
        <f>VLOOKUP(H16,[1]Hoja1!A$2:G$444,5,0)</f>
        <v>EPP TAPABOCAS, CARETAS CON FILTROS</v>
      </c>
      <c r="N16" s="68">
        <v>2</v>
      </c>
      <c r="O16" s="69">
        <v>3</v>
      </c>
      <c r="P16" s="69">
        <v>60</v>
      </c>
      <c r="Q16" s="65">
        <f t="shared" si="1"/>
        <v>6</v>
      </c>
      <c r="R16" s="65">
        <f t="shared" si="2"/>
        <v>360</v>
      </c>
      <c r="S16" s="70" t="str">
        <f t="shared" si="3"/>
        <v>M-6</v>
      </c>
      <c r="T16" s="71" t="str">
        <f t="shared" si="0"/>
        <v>II</v>
      </c>
      <c r="U16" s="71" t="str">
        <f t="shared" si="4"/>
        <v>No Aceptable o Aceptable Con Control Especifico</v>
      </c>
      <c r="V16" s="97"/>
      <c r="W16" s="62" t="str">
        <f>VLOOKUP(H16,[1]Hoja1!A$2:G$444,6,0)</f>
        <v xml:space="preserve"> MUERTE</v>
      </c>
      <c r="X16" s="68"/>
      <c r="Y16" s="68"/>
      <c r="Z16" s="68"/>
      <c r="AA16" s="88"/>
      <c r="AB16" s="62" t="str">
        <f>VLOOKUP(H16,[1]Hoja1!A$2:G$444,7,0)</f>
        <v>USO Y MANEJO ADECUADO DE E.P.P.</v>
      </c>
      <c r="AC16" s="68" t="s">
        <v>1205</v>
      </c>
      <c r="AD16" s="110"/>
    </row>
    <row r="17" spans="1:30" ht="39" customHeight="1">
      <c r="A17" s="91"/>
      <c r="B17" s="91"/>
      <c r="C17" s="110"/>
      <c r="D17" s="143"/>
      <c r="E17" s="94"/>
      <c r="F17" s="94"/>
      <c r="G17" s="62" t="str">
        <f>VLOOKUP(H17,[1]Hoja1!A$1:G$444,2,0)</f>
        <v>CONCENTRACIÓN EN ACTIVIDADES DE ALTO DESEMPEÑO MENTAL</v>
      </c>
      <c r="H17" s="63" t="s">
        <v>72</v>
      </c>
      <c r="I17" s="63" t="s">
        <v>1223</v>
      </c>
      <c r="J17" s="62" t="str">
        <f>VLOOKUP(H17,[1]Hoja1!A$2:G$444,3,0)</f>
        <v>ESTRÉS, CEFALEA, IRRITABILIDAD</v>
      </c>
      <c r="K17" s="68"/>
      <c r="L17" s="62" t="str">
        <f>VLOOKUP(H17,[1]Hoja1!A$2:G$444,4,0)</f>
        <v>N/A</v>
      </c>
      <c r="M17" s="62" t="str">
        <f>VLOOKUP(H17,[1]Hoja1!A$2:G$444,5,0)</f>
        <v>PVE PSICOSOCIAL</v>
      </c>
      <c r="N17" s="68">
        <v>2</v>
      </c>
      <c r="O17" s="69">
        <v>3</v>
      </c>
      <c r="P17" s="69">
        <v>10</v>
      </c>
      <c r="Q17" s="65">
        <f t="shared" si="1"/>
        <v>6</v>
      </c>
      <c r="R17" s="65">
        <f t="shared" si="2"/>
        <v>60</v>
      </c>
      <c r="S17" s="70" t="str">
        <f t="shared" si="3"/>
        <v>M-6</v>
      </c>
      <c r="T17" s="71" t="str">
        <f t="shared" si="0"/>
        <v>III</v>
      </c>
      <c r="U17" s="71" t="str">
        <f t="shared" si="4"/>
        <v>Mejorable</v>
      </c>
      <c r="V17" s="97"/>
      <c r="W17" s="62" t="str">
        <f>VLOOKUP(H17,[1]Hoja1!A$2:G$444,6,0)</f>
        <v>ESTRÉS</v>
      </c>
      <c r="X17" s="68"/>
      <c r="Y17" s="68"/>
      <c r="Z17" s="68"/>
      <c r="AA17" s="88"/>
      <c r="AB17" s="62" t="str">
        <f>VLOOKUP(H17,[1]Hoja1!A$2:G$444,7,0)</f>
        <v>N/A</v>
      </c>
      <c r="AC17" s="112" t="s">
        <v>1206</v>
      </c>
      <c r="AD17" s="110"/>
    </row>
    <row r="18" spans="1:30" ht="39" customHeight="1">
      <c r="A18" s="91"/>
      <c r="B18" s="91"/>
      <c r="C18" s="110"/>
      <c r="D18" s="143"/>
      <c r="E18" s="94"/>
      <c r="F18" s="94"/>
      <c r="G18" s="62" t="str">
        <f>VLOOKUP(H18,[1]Hoja1!A$1:G$444,2,0)</f>
        <v xml:space="preserve"> ALTA CONCENTRACIÓN</v>
      </c>
      <c r="H18" s="63" t="s">
        <v>88</v>
      </c>
      <c r="I18" s="63" t="s">
        <v>1223</v>
      </c>
      <c r="J18" s="62" t="str">
        <f>VLOOKUP(H18,[1]Hoja1!A$2:G$444,3,0)</f>
        <v>ESTRÉS, DEPRESIÓN, TRANSTORNOS DEL SUEÑO, AUSENCIA DE ATENCIÓN</v>
      </c>
      <c r="K18" s="68"/>
      <c r="L18" s="62" t="str">
        <f>VLOOKUP(H18,[1]Hoja1!A$2:G$444,4,0)</f>
        <v>N/A</v>
      </c>
      <c r="M18" s="62" t="str">
        <f>VLOOKUP(H18,[1]Hoja1!A$2:G$444,5,0)</f>
        <v>PVE PSICOSOCIAL</v>
      </c>
      <c r="N18" s="68">
        <v>2</v>
      </c>
      <c r="O18" s="69">
        <v>1</v>
      </c>
      <c r="P18" s="69">
        <v>10</v>
      </c>
      <c r="Q18" s="65">
        <f t="shared" si="1"/>
        <v>2</v>
      </c>
      <c r="R18" s="65">
        <f t="shared" si="2"/>
        <v>20</v>
      </c>
      <c r="S18" s="70" t="str">
        <f t="shared" si="3"/>
        <v>B-2</v>
      </c>
      <c r="T18" s="71" t="str">
        <f t="shared" si="0"/>
        <v>IV</v>
      </c>
      <c r="U18" s="71" t="str">
        <f t="shared" si="4"/>
        <v>Aceptable</v>
      </c>
      <c r="V18" s="97"/>
      <c r="W18" s="62" t="str">
        <f>VLOOKUP(H18,[1]Hoja1!A$2:G$444,6,0)</f>
        <v>ESTRÉS, ALTERACIÓN DEL SISTEMA NERVIOSO</v>
      </c>
      <c r="X18" s="68"/>
      <c r="Y18" s="68"/>
      <c r="Z18" s="68"/>
      <c r="AA18" s="88"/>
      <c r="AB18" s="62" t="str">
        <f>VLOOKUP(H18,[1]Hoja1!A$2:G$444,7,0)</f>
        <v>N/A</v>
      </c>
      <c r="AC18" s="108"/>
      <c r="AD18" s="110"/>
    </row>
    <row r="19" spans="1:30" ht="42" customHeight="1">
      <c r="A19" s="91"/>
      <c r="B19" s="91"/>
      <c r="C19" s="110"/>
      <c r="D19" s="143"/>
      <c r="E19" s="94"/>
      <c r="F19" s="94"/>
      <c r="G19" s="62" t="str">
        <f>VLOOKUP(H19,[1]Hoja1!A$1:G$444,2,0)</f>
        <v>Superficies de trabajo irregulares o deslizantes</v>
      </c>
      <c r="H19" s="63" t="s">
        <v>597</v>
      </c>
      <c r="I19" s="63" t="s">
        <v>1224</v>
      </c>
      <c r="J19" s="62" t="str">
        <f>VLOOKUP(H19,[1]Hoja1!A$2:G$444,3,0)</f>
        <v>Caidas del mismo nivel, fracturas, golpe con objetos, caídas de objetos, obstrucción de rutas de evacuación</v>
      </c>
      <c r="K19" s="68"/>
      <c r="L19" s="62" t="str">
        <f>VLOOKUP(H19,[1]Hoja1!A$2:G$444,4,0)</f>
        <v>N/A</v>
      </c>
      <c r="M19" s="62" t="str">
        <f>VLOOKUP(H19,[1]Hoja1!A$2:G$444,5,0)</f>
        <v>N/A</v>
      </c>
      <c r="N19" s="68">
        <v>2</v>
      </c>
      <c r="O19" s="69">
        <v>2</v>
      </c>
      <c r="P19" s="69">
        <v>25</v>
      </c>
      <c r="Q19" s="65">
        <f t="shared" si="1"/>
        <v>4</v>
      </c>
      <c r="R19" s="65">
        <f t="shared" si="2"/>
        <v>100</v>
      </c>
      <c r="S19" s="70" t="str">
        <f t="shared" si="3"/>
        <v>B-4</v>
      </c>
      <c r="T19" s="71" t="str">
        <f t="shared" si="0"/>
        <v>III</v>
      </c>
      <c r="U19" s="71" t="str">
        <f t="shared" si="4"/>
        <v>Mejorable</v>
      </c>
      <c r="V19" s="97"/>
      <c r="W19" s="62" t="str">
        <f>VLOOKUP(H19,[1]Hoja1!A$2:G$444,6,0)</f>
        <v>Caídas de distinto nivel</v>
      </c>
      <c r="X19" s="68"/>
      <c r="Y19" s="68"/>
      <c r="Z19" s="68"/>
      <c r="AA19" s="88"/>
      <c r="AB19" s="62" t="str">
        <f>VLOOKUP(H19,[1]Hoja1!A$2:G$444,7,0)</f>
        <v>Pautas Básicas en orden y aseo en el lugar de trabajo, actos y condiciones inseguras</v>
      </c>
      <c r="AC19" s="68" t="s">
        <v>1207</v>
      </c>
      <c r="AD19" s="110"/>
    </row>
    <row r="20" spans="1:30" ht="30" customHeight="1">
      <c r="A20" s="91"/>
      <c r="B20" s="91"/>
      <c r="C20" s="110"/>
      <c r="D20" s="143"/>
      <c r="E20" s="94"/>
      <c r="F20" s="94"/>
      <c r="G20" s="62" t="str">
        <f>VLOOKUP(H20,[1]Hoja1!A$1:G$444,2,0)</f>
        <v>Explosión e incendios</v>
      </c>
      <c r="H20" s="63" t="s">
        <v>621</v>
      </c>
      <c r="I20" s="63" t="s">
        <v>1224</v>
      </c>
      <c r="J20" s="62" t="str">
        <f>VLOOKUP(H20,[1]Hoja1!A$2:G$444,3,0)</f>
        <v xml:space="preserve">Explosión, quemaduras, fugas, derrame, incendio, muerte
</v>
      </c>
      <c r="K20" s="68"/>
      <c r="L20" s="62" t="str">
        <f>VLOOKUP(H20,[1]Hoja1!A$2:G$444,4,0)</f>
        <v>N/A</v>
      </c>
      <c r="M20" s="62" t="str">
        <f>VLOOKUP(H20,[1]Hoja1!A$2:G$444,5,0)</f>
        <v>N/A</v>
      </c>
      <c r="N20" s="68">
        <v>2</v>
      </c>
      <c r="O20" s="69">
        <v>1</v>
      </c>
      <c r="P20" s="69">
        <v>25</v>
      </c>
      <c r="Q20" s="65">
        <f t="shared" si="1"/>
        <v>2</v>
      </c>
      <c r="R20" s="65">
        <f t="shared" si="2"/>
        <v>50</v>
      </c>
      <c r="S20" s="70" t="str">
        <f t="shared" si="3"/>
        <v>B-2</v>
      </c>
      <c r="T20" s="71" t="str">
        <f t="shared" si="0"/>
        <v>III</v>
      </c>
      <c r="U20" s="71" t="str">
        <f t="shared" si="4"/>
        <v>Mejorable</v>
      </c>
      <c r="V20" s="97"/>
      <c r="W20" s="62" t="str">
        <f>VLOOKUP(H20,[1]Hoja1!A$2:G$444,6,0)</f>
        <v>Muerte</v>
      </c>
      <c r="X20" s="68"/>
      <c r="Y20" s="68"/>
      <c r="Z20" s="68"/>
      <c r="AA20" s="88"/>
      <c r="AB20" s="62" t="str">
        <f>VLOOKUP(H20,[1]Hoja1!A$2:G$444,7,0)</f>
        <v>N/A</v>
      </c>
      <c r="AC20" s="68" t="s">
        <v>1208</v>
      </c>
      <c r="AD20" s="110"/>
    </row>
    <row r="21" spans="1:30" ht="51.75" thickBot="1">
      <c r="A21" s="91"/>
      <c r="B21" s="91"/>
      <c r="C21" s="111"/>
      <c r="D21" s="144"/>
      <c r="E21" s="95"/>
      <c r="F21" s="95"/>
      <c r="G21" s="72" t="str">
        <f>VLOOKUP(H21,[1]Hoja1!A$1:G$444,2,0)</f>
        <v>SISMOS, INCENDIOS, INUNDACIONES, TERREMOTOS, VENDAVALES, DERRUMBE</v>
      </c>
      <c r="H21" s="73" t="s">
        <v>62</v>
      </c>
      <c r="I21" s="73" t="s">
        <v>1225</v>
      </c>
      <c r="J21" s="72" t="str">
        <f>VLOOKUP(H21,[1]Hoja1!A$2:G$444,3,0)</f>
        <v>SISMOS, INCENDIOS, INUNDACIONES, TERREMOTOS, VENDAVALES</v>
      </c>
      <c r="K21" s="74"/>
      <c r="L21" s="72" t="str">
        <f>VLOOKUP(H21,[1]Hoja1!A$2:G$444,4,0)</f>
        <v>Inspecciones planeadas e inspecciones no planeadas, procedimientos de programas de seguridad y salud en el trabajo</v>
      </c>
      <c r="M21" s="72" t="str">
        <f>VLOOKUP(H21,[1]Hoja1!A$2:G$444,5,0)</f>
        <v>BRIGADAS DE EMERGENCIAS</v>
      </c>
      <c r="N21" s="74">
        <v>2</v>
      </c>
      <c r="O21" s="75">
        <v>1</v>
      </c>
      <c r="P21" s="75">
        <v>100</v>
      </c>
      <c r="Q21" s="76">
        <f t="shared" si="1"/>
        <v>2</v>
      </c>
      <c r="R21" s="76">
        <f t="shared" si="2"/>
        <v>200</v>
      </c>
      <c r="S21" s="77" t="str">
        <f t="shared" si="3"/>
        <v>B-2</v>
      </c>
      <c r="T21" s="78" t="str">
        <f t="shared" si="0"/>
        <v>II</v>
      </c>
      <c r="U21" s="78" t="str">
        <f t="shared" si="4"/>
        <v>No Aceptable o Aceptable Con Control Especifico</v>
      </c>
      <c r="V21" s="98"/>
      <c r="W21" s="72" t="str">
        <f>VLOOKUP(H21,[1]Hoja1!A$2:G$444,6,0)</f>
        <v>MUERTE</v>
      </c>
      <c r="X21" s="74"/>
      <c r="Y21" s="74"/>
      <c r="Z21" s="74"/>
      <c r="AA21" s="89" t="s">
        <v>1209</v>
      </c>
      <c r="AB21" s="72" t="str">
        <f>VLOOKUP(H21,[1]Hoja1!A$2:G$444,7,0)</f>
        <v>ENTRENAMIENTO DE LA BRIGADA; DIVULGACIÓN DE PLAN DE EMERGENCIA</v>
      </c>
      <c r="AC21" s="74" t="s">
        <v>1210</v>
      </c>
      <c r="AD21" s="111"/>
    </row>
    <row r="22" spans="1:30" ht="41.25" thickBot="1">
      <c r="A22" s="91"/>
      <c r="B22" s="91"/>
      <c r="C22" s="99" t="s">
        <v>1211</v>
      </c>
      <c r="D22" s="102" t="s">
        <v>1212</v>
      </c>
      <c r="E22" s="105" t="s">
        <v>1030</v>
      </c>
      <c r="F22" s="105" t="s">
        <v>1202</v>
      </c>
      <c r="G22" s="79" t="str">
        <f>VLOOKUP(H22,[1]Hoja1!A$1:G$444,2,0)</f>
        <v>Parásitos</v>
      </c>
      <c r="H22" s="35" t="s">
        <v>105</v>
      </c>
      <c r="I22" s="35" t="s">
        <v>1226</v>
      </c>
      <c r="J22" s="79" t="str">
        <f>VLOOKUP(H22,[1]Hoja1!A$2:G$444,3,0)</f>
        <v>Lesiones, infecciones parasitarias</v>
      </c>
      <c r="K22" s="80"/>
      <c r="L22" s="79" t="str">
        <f>VLOOKUP(H22,[1]Hoja1!A$2:G$444,4,0)</f>
        <v>N/A</v>
      </c>
      <c r="M22" s="79" t="str">
        <f>VLOOKUP(H22,[1]Hoja1!A$2:G$444,5,0)</f>
        <v>N/A</v>
      </c>
      <c r="N22" s="80">
        <v>2</v>
      </c>
      <c r="O22" s="81">
        <v>3</v>
      </c>
      <c r="P22" s="81">
        <v>25</v>
      </c>
      <c r="Q22" s="81">
        <f t="shared" si="1"/>
        <v>6</v>
      </c>
      <c r="R22" s="81">
        <f t="shared" si="2"/>
        <v>150</v>
      </c>
      <c r="S22" s="35" t="str">
        <f t="shared" si="3"/>
        <v>M-6</v>
      </c>
      <c r="T22" s="37" t="str">
        <f t="shared" si="0"/>
        <v>II</v>
      </c>
      <c r="U22" s="39" t="str">
        <f t="shared" si="4"/>
        <v>No Aceptable o Aceptable Con Control Especifico</v>
      </c>
      <c r="V22" s="113">
        <v>3</v>
      </c>
      <c r="W22" s="79" t="str">
        <f>VLOOKUP(H22,[1]Hoja1!A$2:G$444,6,0)</f>
        <v>Enfermedades Parasitarias</v>
      </c>
      <c r="X22" s="80"/>
      <c r="Y22" s="80"/>
      <c r="Z22" s="80"/>
      <c r="AA22" s="79"/>
      <c r="AB22" s="79" t="str">
        <f>VLOOKUP(H22,[1]Hoja1!A$2:G$444,7,0)</f>
        <v xml:space="preserve">Riesgo Biológico, Autocuidado y/o Uso y manejo adecuado de E.P.P.
</v>
      </c>
      <c r="AC22" s="113" t="s">
        <v>1216</v>
      </c>
      <c r="AD22" s="99" t="s">
        <v>1204</v>
      </c>
    </row>
    <row r="23" spans="1:30" ht="51.75" thickBot="1">
      <c r="A23" s="91"/>
      <c r="B23" s="91"/>
      <c r="C23" s="100"/>
      <c r="D23" s="103"/>
      <c r="E23" s="106"/>
      <c r="F23" s="106"/>
      <c r="G23" s="28" t="str">
        <f>VLOOKUP(H23,[1]Hoja1!A$1:G$444,2,0)</f>
        <v>Bacteria</v>
      </c>
      <c r="H23" s="29" t="s">
        <v>108</v>
      </c>
      <c r="I23" s="35" t="s">
        <v>1226</v>
      </c>
      <c r="J23" s="28" t="str">
        <f>VLOOKUP(H23,[1]Hoja1!A$2:G$444,3,0)</f>
        <v>Infecciones producidas por Bacterianas</v>
      </c>
      <c r="K23" s="18"/>
      <c r="L23" s="28" t="str">
        <f>VLOOKUP(H23,[1]Hoja1!A$2:G$444,4,0)</f>
        <v>Inspecciones planeadas e inspecciones no planeadas, procedimientos de programas de seguridad y salud en el trabajo</v>
      </c>
      <c r="M23" s="28" t="str">
        <f>VLOOKUP(H23,[1]Hoja1!A$2:G$444,5,0)</f>
        <v>Programa de vacunación, bota pantalon, overol, guantes, tapabocas, mascarillas con filtos</v>
      </c>
      <c r="N23" s="18">
        <v>2</v>
      </c>
      <c r="O23" s="19">
        <v>3</v>
      </c>
      <c r="P23" s="19">
        <v>10</v>
      </c>
      <c r="Q23" s="30">
        <f t="shared" si="1"/>
        <v>6</v>
      </c>
      <c r="R23" s="30">
        <f t="shared" si="2"/>
        <v>60</v>
      </c>
      <c r="S23" s="36" t="str">
        <f t="shared" si="3"/>
        <v>M-6</v>
      </c>
      <c r="T23" s="38" t="str">
        <f t="shared" si="0"/>
        <v>III</v>
      </c>
      <c r="U23" s="40" t="str">
        <f t="shared" si="4"/>
        <v>Mejorable</v>
      </c>
      <c r="V23" s="114"/>
      <c r="W23" s="28" t="str">
        <f>VLOOKUP(H23,[1]Hoja1!A$2:G$444,6,0)</f>
        <v xml:space="preserve">Enfermedades Infectocontagiosas
</v>
      </c>
      <c r="X23" s="18"/>
      <c r="Y23" s="18"/>
      <c r="Z23" s="18"/>
      <c r="AA23" s="17"/>
      <c r="AB23" s="28" t="str">
        <f>VLOOKUP(H23,[1]Hoja1!A$2:G$444,7,0)</f>
        <v xml:space="preserve">Riesgo Biológico, Autocuidado y/o Uso y manejo adecuado de E.P.P.
</v>
      </c>
      <c r="AC23" s="114"/>
      <c r="AD23" s="100"/>
    </row>
    <row r="24" spans="1:30" ht="51.75" thickBot="1">
      <c r="A24" s="91"/>
      <c r="B24" s="91"/>
      <c r="C24" s="100"/>
      <c r="D24" s="103"/>
      <c r="E24" s="106"/>
      <c r="F24" s="106"/>
      <c r="G24" s="28" t="str">
        <f>VLOOKUP(H24,[1]Hoja1!A$1:G$444,2,0)</f>
        <v>Hongos</v>
      </c>
      <c r="H24" s="29" t="s">
        <v>117</v>
      </c>
      <c r="I24" s="35" t="s">
        <v>1226</v>
      </c>
      <c r="J24" s="28" t="str">
        <f>VLOOKUP(H24,[1]Hoja1!A$2:G$444,3,0)</f>
        <v>Micosis</v>
      </c>
      <c r="K24" s="18"/>
      <c r="L24" s="28" t="str">
        <f>VLOOKUP(H24,[1]Hoja1!A$2:G$444,4,0)</f>
        <v>Inspecciones planeadas e inspecciones no planeadas, procedimientos de programas de seguridad y salud en el trabajo</v>
      </c>
      <c r="M24" s="28" t="str">
        <f>VLOOKUP(H24,[1]Hoja1!A$2:G$444,5,0)</f>
        <v>Programa de vacunación, éxamenes periódicos</v>
      </c>
      <c r="N24" s="18">
        <v>2</v>
      </c>
      <c r="O24" s="19">
        <v>3</v>
      </c>
      <c r="P24" s="19">
        <v>10</v>
      </c>
      <c r="Q24" s="30">
        <f t="shared" si="1"/>
        <v>6</v>
      </c>
      <c r="R24" s="30">
        <f t="shared" si="2"/>
        <v>60</v>
      </c>
      <c r="S24" s="36" t="str">
        <f t="shared" si="3"/>
        <v>M-6</v>
      </c>
      <c r="T24" s="38" t="str">
        <f t="shared" si="0"/>
        <v>III</v>
      </c>
      <c r="U24" s="40" t="str">
        <f t="shared" si="4"/>
        <v>Mejorable</v>
      </c>
      <c r="V24" s="114"/>
      <c r="W24" s="28" t="str">
        <f>VLOOKUP(H24,[1]Hoja1!A$2:G$444,6,0)</f>
        <v>Micosis</v>
      </c>
      <c r="X24" s="18"/>
      <c r="Y24" s="18"/>
      <c r="Z24" s="18"/>
      <c r="AA24" s="17"/>
      <c r="AB24" s="28" t="str">
        <f>VLOOKUP(H24,[1]Hoja1!A$2:G$444,7,0)</f>
        <v xml:space="preserve">Riesgo Biológico, Autocuidado y/o Uso y manejo adecuado de E.P.P.
</v>
      </c>
      <c r="AC24" s="114"/>
      <c r="AD24" s="100"/>
    </row>
    <row r="25" spans="1:30" ht="51">
      <c r="A25" s="91"/>
      <c r="B25" s="91"/>
      <c r="C25" s="100"/>
      <c r="D25" s="103"/>
      <c r="E25" s="106"/>
      <c r="F25" s="106"/>
      <c r="G25" s="28" t="str">
        <f>VLOOKUP(H25,[1]Hoja1!A$1:G$444,2,0)</f>
        <v>Virus</v>
      </c>
      <c r="H25" s="29" t="s">
        <v>120</v>
      </c>
      <c r="I25" s="35" t="s">
        <v>1226</v>
      </c>
      <c r="J25" s="28" t="str">
        <f>VLOOKUP(H25,[1]Hoja1!A$2:G$444,3,0)</f>
        <v>Infecciones Virales</v>
      </c>
      <c r="K25" s="18"/>
      <c r="L25" s="28" t="str">
        <f>VLOOKUP(H25,[1]Hoja1!A$2:G$444,4,0)</f>
        <v>Inspecciones planeadas e inspecciones no planeadas, procedimientos de programas de seguridad y salud en el trabajo</v>
      </c>
      <c r="M25" s="28" t="str">
        <f>VLOOKUP(H25,[1]Hoja1!A$2:G$444,5,0)</f>
        <v>Programa de vacunación, bota pantalon, overol, guantes, tapabocas, mascarillas con filtos</v>
      </c>
      <c r="N25" s="18">
        <v>2</v>
      </c>
      <c r="O25" s="19">
        <v>3</v>
      </c>
      <c r="P25" s="19">
        <v>10</v>
      </c>
      <c r="Q25" s="30">
        <f t="shared" si="1"/>
        <v>6</v>
      </c>
      <c r="R25" s="30">
        <f t="shared" si="2"/>
        <v>60</v>
      </c>
      <c r="S25" s="36" t="str">
        <f t="shared" si="3"/>
        <v>M-6</v>
      </c>
      <c r="T25" s="38" t="str">
        <f t="shared" si="0"/>
        <v>III</v>
      </c>
      <c r="U25" s="40" t="str">
        <f t="shared" si="4"/>
        <v>Mejorable</v>
      </c>
      <c r="V25" s="114"/>
      <c r="W25" s="28" t="str">
        <f>VLOOKUP(H25,[1]Hoja1!A$2:G$444,6,0)</f>
        <v xml:space="preserve">Enfermedades Infectocontagiosas
</v>
      </c>
      <c r="X25" s="18"/>
      <c r="Y25" s="18"/>
      <c r="Z25" s="18"/>
      <c r="AA25" s="17"/>
      <c r="AB25" s="28" t="str">
        <f>VLOOKUP(H25,[1]Hoja1!A$2:G$444,7,0)</f>
        <v xml:space="preserve">Riesgo Biológico, Autocuidado y/o Uso y manejo adecuado de E.P.P.
</v>
      </c>
      <c r="AC25" s="116"/>
      <c r="AD25" s="100"/>
    </row>
    <row r="26" spans="1:30" ht="63.75">
      <c r="A26" s="91"/>
      <c r="B26" s="91"/>
      <c r="C26" s="100"/>
      <c r="D26" s="103"/>
      <c r="E26" s="106"/>
      <c r="F26" s="106"/>
      <c r="G26" s="28" t="str">
        <f>VLOOKUP(H26,[1]Hoja1!A$1:G$444,2,0)</f>
        <v xml:space="preserve">MALA DISTRIBUCIÓN DE PRODUCTOS </v>
      </c>
      <c r="H26" s="29" t="s">
        <v>244</v>
      </c>
      <c r="I26" s="29" t="s">
        <v>1222</v>
      </c>
      <c r="J26" s="28" t="str">
        <f>VLOOKUP(H26,[1]Hoja1!A$2:G$444,3,0)</f>
        <v xml:space="preserve">INCENDIO, EXPLOSIÓN, QUEMADURAS, LESIONES DÉRMICAS, LESIONES EN VÍAS RESPIRATORIAS,INTOXICACIÓN,  NÁUSEAS, VÓMITOS, IRRITACIÓN CONJUNTIVA </v>
      </c>
      <c r="K26" s="18"/>
      <c r="L26" s="28" t="str">
        <f>VLOOKUP(H26,[1]Hoja1!A$2:G$444,4,0)</f>
        <v>Inspecciones planeadas e inspecciones no planeadas, procedimientos de programas de seguridad y salud en el trabajo</v>
      </c>
      <c r="M26" s="28" t="str">
        <f>VLOOKUP(H26,[1]Hoja1!A$2:G$444,5,0)</f>
        <v xml:space="preserve">NO OBSERVADO </v>
      </c>
      <c r="N26" s="18">
        <v>2</v>
      </c>
      <c r="O26" s="19">
        <v>3</v>
      </c>
      <c r="P26" s="19">
        <v>10</v>
      </c>
      <c r="Q26" s="30">
        <f t="shared" si="1"/>
        <v>6</v>
      </c>
      <c r="R26" s="30">
        <f t="shared" si="2"/>
        <v>60</v>
      </c>
      <c r="S26" s="36" t="str">
        <f t="shared" si="3"/>
        <v>M-6</v>
      </c>
      <c r="T26" s="38" t="str">
        <f t="shared" si="0"/>
        <v>III</v>
      </c>
      <c r="U26" s="40" t="str">
        <f t="shared" si="4"/>
        <v>Mejorable</v>
      </c>
      <c r="V26" s="114"/>
      <c r="W26" s="28" t="str">
        <f>VLOOKUP(H26,[1]Hoja1!A$2:G$444,6,0)</f>
        <v>EXPLOSIÓN</v>
      </c>
      <c r="X26" s="18"/>
      <c r="Y26" s="18"/>
      <c r="Z26" s="18"/>
      <c r="AA26" s="17"/>
      <c r="AB26" s="28" t="str">
        <f>VLOOKUP(H26,[1]Hoja1!A$2:G$444,7,0)</f>
        <v>USO Y MANEJO ADECUADO DE E.P.P.; PROTOCOLO DE MANEJO DE PRODUCTOS QUÍMICOS; MANEJO DE KIT DE DERRAMES POR PRODUCTOS QUÍMICOS</v>
      </c>
      <c r="AC26" s="18" t="s">
        <v>1205</v>
      </c>
      <c r="AD26" s="100"/>
    </row>
    <row r="27" spans="1:30" ht="55.5" customHeight="1">
      <c r="A27" s="91"/>
      <c r="B27" s="91"/>
      <c r="C27" s="100"/>
      <c r="D27" s="103"/>
      <c r="E27" s="106"/>
      <c r="F27" s="106"/>
      <c r="G27" s="28" t="str">
        <f>VLOOKUP(H27,[1]Hoja1!A$1:G$444,2,0)</f>
        <v>GASES Y VAPORES</v>
      </c>
      <c r="H27" s="29" t="s">
        <v>250</v>
      </c>
      <c r="I27" s="29" t="s">
        <v>1222</v>
      </c>
      <c r="J27" s="28" t="str">
        <f>VLOOKUP(H27,[1]Hoja1!A$2:G$444,3,0)</f>
        <v xml:space="preserve"> LESIONES EN LA PIEL, IRRITACIÓN EN VÍAS  RESPIRATORIAS, MUERTE</v>
      </c>
      <c r="K27" s="18"/>
      <c r="L27" s="28" t="str">
        <f>VLOOKUP(H27,[1]Hoja1!A$2:G$444,4,0)</f>
        <v>Inspecciones planeadas e inspecciones no planeadas, procedimientos de programas de seguridad y salud en el trabajo</v>
      </c>
      <c r="M27" s="28" t="str">
        <f>VLOOKUP(H27,[1]Hoja1!A$2:G$444,5,0)</f>
        <v>EPP TAPABOCAS, CARETAS CON FILTROS</v>
      </c>
      <c r="N27" s="18">
        <v>2</v>
      </c>
      <c r="O27" s="19">
        <v>3</v>
      </c>
      <c r="P27" s="19">
        <v>60</v>
      </c>
      <c r="Q27" s="30">
        <f t="shared" si="1"/>
        <v>6</v>
      </c>
      <c r="R27" s="30">
        <f t="shared" si="2"/>
        <v>360</v>
      </c>
      <c r="S27" s="36" t="str">
        <f t="shared" si="3"/>
        <v>M-6</v>
      </c>
      <c r="T27" s="38" t="str">
        <f t="shared" si="0"/>
        <v>II</v>
      </c>
      <c r="U27" s="40" t="str">
        <f t="shared" si="4"/>
        <v>No Aceptable o Aceptable Con Control Especifico</v>
      </c>
      <c r="V27" s="114"/>
      <c r="W27" s="28" t="str">
        <f>VLOOKUP(H27,[1]Hoja1!A$2:G$444,6,0)</f>
        <v xml:space="preserve"> MUERTE</v>
      </c>
      <c r="X27" s="18"/>
      <c r="Y27" s="18"/>
      <c r="Z27" s="18"/>
      <c r="AA27" s="17"/>
      <c r="AB27" s="28" t="str">
        <f>VLOOKUP(H27,[1]Hoja1!A$2:G$444,7,0)</f>
        <v>USO Y MANEJO ADECUADO DE E.P.P.</v>
      </c>
      <c r="AC27" s="18" t="s">
        <v>1205</v>
      </c>
      <c r="AD27" s="100"/>
    </row>
    <row r="28" spans="1:30" ht="39" customHeight="1">
      <c r="A28" s="91"/>
      <c r="B28" s="91"/>
      <c r="C28" s="100"/>
      <c r="D28" s="103"/>
      <c r="E28" s="106"/>
      <c r="F28" s="106"/>
      <c r="G28" s="28" t="str">
        <f>VLOOKUP(H28,[1]Hoja1!A$1:G$444,2,0)</f>
        <v>CONCENTRACIÓN EN ACTIVIDADES DE ALTO DESEMPEÑO MENTAL</v>
      </c>
      <c r="H28" s="29" t="s">
        <v>72</v>
      </c>
      <c r="I28" s="29" t="s">
        <v>1223</v>
      </c>
      <c r="J28" s="28" t="str">
        <f>VLOOKUP(H28,[1]Hoja1!A$2:G$444,3,0)</f>
        <v>ESTRÉS, CEFALEA, IRRITABILIDAD</v>
      </c>
      <c r="K28" s="18"/>
      <c r="L28" s="28" t="str">
        <f>VLOOKUP(H28,[1]Hoja1!A$2:G$444,4,0)</f>
        <v>N/A</v>
      </c>
      <c r="M28" s="28" t="str">
        <f>VLOOKUP(H28,[1]Hoja1!A$2:G$444,5,0)</f>
        <v>PVE PSICOSOCIAL</v>
      </c>
      <c r="N28" s="18">
        <v>2</v>
      </c>
      <c r="O28" s="19">
        <v>3</v>
      </c>
      <c r="P28" s="19">
        <v>10</v>
      </c>
      <c r="Q28" s="30">
        <f t="shared" si="1"/>
        <v>6</v>
      </c>
      <c r="R28" s="30">
        <f t="shared" si="2"/>
        <v>60</v>
      </c>
      <c r="S28" s="36" t="str">
        <f t="shared" si="3"/>
        <v>M-6</v>
      </c>
      <c r="T28" s="38" t="str">
        <f t="shared" si="0"/>
        <v>III</v>
      </c>
      <c r="U28" s="40" t="str">
        <f t="shared" si="4"/>
        <v>Mejorable</v>
      </c>
      <c r="V28" s="114"/>
      <c r="W28" s="28" t="str">
        <f>VLOOKUP(H28,[1]Hoja1!A$2:G$444,6,0)</f>
        <v>ESTRÉS</v>
      </c>
      <c r="X28" s="18"/>
      <c r="Y28" s="18"/>
      <c r="Z28" s="18"/>
      <c r="AA28" s="17"/>
      <c r="AB28" s="28" t="str">
        <f>VLOOKUP(H28,[1]Hoja1!A$2:G$444,7,0)</f>
        <v>N/A</v>
      </c>
      <c r="AC28" s="117" t="s">
        <v>1206</v>
      </c>
      <c r="AD28" s="100"/>
    </row>
    <row r="29" spans="1:30" ht="39" customHeight="1">
      <c r="A29" s="91"/>
      <c r="B29" s="91"/>
      <c r="C29" s="100"/>
      <c r="D29" s="103"/>
      <c r="E29" s="106"/>
      <c r="F29" s="106"/>
      <c r="G29" s="28" t="str">
        <f>VLOOKUP(H29,[1]Hoja1!A$1:G$444,2,0)</f>
        <v xml:space="preserve"> ALTA CONCENTRACIÓN</v>
      </c>
      <c r="H29" s="29" t="s">
        <v>88</v>
      </c>
      <c r="I29" s="29" t="s">
        <v>1223</v>
      </c>
      <c r="J29" s="28" t="str">
        <f>VLOOKUP(H29,[1]Hoja1!A$2:G$444,3,0)</f>
        <v>ESTRÉS, DEPRESIÓN, TRANSTORNOS DEL SUEÑO, AUSENCIA DE ATENCIÓN</v>
      </c>
      <c r="K29" s="18"/>
      <c r="L29" s="28" t="str">
        <f>VLOOKUP(H29,[1]Hoja1!A$2:G$444,4,0)</f>
        <v>N/A</v>
      </c>
      <c r="M29" s="28" t="str">
        <f>VLOOKUP(H29,[1]Hoja1!A$2:G$444,5,0)</f>
        <v>PVE PSICOSOCIAL</v>
      </c>
      <c r="N29" s="18">
        <v>2</v>
      </c>
      <c r="O29" s="19">
        <v>1</v>
      </c>
      <c r="P29" s="19">
        <v>10</v>
      </c>
      <c r="Q29" s="30">
        <f t="shared" si="1"/>
        <v>2</v>
      </c>
      <c r="R29" s="30">
        <f t="shared" si="2"/>
        <v>20</v>
      </c>
      <c r="S29" s="36" t="str">
        <f t="shared" si="3"/>
        <v>B-2</v>
      </c>
      <c r="T29" s="38" t="str">
        <f t="shared" si="0"/>
        <v>IV</v>
      </c>
      <c r="U29" s="40" t="str">
        <f t="shared" si="4"/>
        <v>Aceptable</v>
      </c>
      <c r="V29" s="114"/>
      <c r="W29" s="28" t="str">
        <f>VLOOKUP(H29,[1]Hoja1!A$2:G$444,6,0)</f>
        <v>ESTRÉS, ALTERACIÓN DEL SISTEMA NERVIOSO</v>
      </c>
      <c r="X29" s="18"/>
      <c r="Y29" s="18"/>
      <c r="Z29" s="18"/>
      <c r="AA29" s="17"/>
      <c r="AB29" s="28" t="str">
        <f>VLOOKUP(H29,[1]Hoja1!A$2:G$444,7,0)</f>
        <v>N/A</v>
      </c>
      <c r="AC29" s="116"/>
      <c r="AD29" s="100"/>
    </row>
    <row r="30" spans="1:30" ht="89.25">
      <c r="A30" s="91"/>
      <c r="B30" s="91"/>
      <c r="C30" s="100"/>
      <c r="D30" s="103"/>
      <c r="E30" s="106"/>
      <c r="F30" s="106"/>
      <c r="G30" s="28" t="str">
        <f>VLOOKUP(H30,[1]Hoja1!A$1:G$444,2,0)</f>
        <v>MANTENIMIENTO DE PUENTE GRUAS, LIMPIEZA DE CANALES, MANTENIMIENTO DE INSTALACIONES LOCATIVAS, MANTENIMIENTO Y REPARACIÓN DE POZOS</v>
      </c>
      <c r="H30" s="29" t="s">
        <v>624</v>
      </c>
      <c r="I30" s="29" t="s">
        <v>1224</v>
      </c>
      <c r="J30" s="28" t="str">
        <f>VLOOKUP(H30,[1]Hoja1!A$2:G$444,3,0)</f>
        <v>LESIONES, FRACTURAS, MUERTE</v>
      </c>
      <c r="K30" s="18"/>
      <c r="L30" s="28" t="str">
        <f>VLOOKUP(H30,[1]Hoja1!A$2:G$444,4,0)</f>
        <v>Inspecciones planeadas e inspecciones no planeadas, procedimientos de programas de seguridad y salud en el trabajo</v>
      </c>
      <c r="M30" s="28" t="str">
        <f>VLOOKUP(H30,[1]Hoja1!A$2:G$444,5,0)</f>
        <v>EPP</v>
      </c>
      <c r="N30" s="18">
        <v>2</v>
      </c>
      <c r="O30" s="19">
        <v>2</v>
      </c>
      <c r="P30" s="19">
        <v>60</v>
      </c>
      <c r="Q30" s="30">
        <f t="shared" ref="Q30" si="5">N30*O30</f>
        <v>4</v>
      </c>
      <c r="R30" s="30">
        <f t="shared" ref="R30" si="6">P30*Q30</f>
        <v>240</v>
      </c>
      <c r="S30" s="36" t="str">
        <f t="shared" ref="S30" si="7">IF(Q30=40,"MA-40",IF(Q30=30,"MA-30",IF(Q30=20,"A-20",IF(Q30=10,"A-10",IF(Q30=24,"MA-24",IF(Q30=18,"A-18",IF(Q30=12,"A-12",IF(Q30=6,"M-6",IF(Q30=8,"M-8",IF(Q30=6,"M-6",IF(Q30=4,"B-4",IF(Q30=2,"B-2",))))))))))))</f>
        <v>B-4</v>
      </c>
      <c r="T30" s="38" t="str">
        <f t="shared" ref="T30" si="8">IF(R30&lt;=20,"IV",IF(R30&lt;=120,"III",IF(R30&lt;=500,"II",IF(R30&lt;=4000,"I"))))</f>
        <v>II</v>
      </c>
      <c r="U30" s="40" t="str">
        <f t="shared" ref="U30" si="9">IF(T30=0,"",IF(T30="IV","Aceptable",IF(T30="III","Mejorable",IF(T30="II","No Aceptable o Aceptable Con Control Especifico",IF(T30="I","No Aceptable","")))))</f>
        <v>No Aceptable o Aceptable Con Control Especifico</v>
      </c>
      <c r="V30" s="114"/>
      <c r="W30" s="28" t="str">
        <f>VLOOKUP(H30,[1]Hoja1!A$2:G$444,6,0)</f>
        <v>MUERTE</v>
      </c>
      <c r="X30" s="18"/>
      <c r="Y30" s="18"/>
      <c r="Z30" s="18"/>
      <c r="AA30" s="17"/>
      <c r="AB30" s="28" t="str">
        <f>VLOOKUP(H30,[1]Hoja1!A$2:G$444,7,0)</f>
        <v>CERTIFICACIÓN Y/O ENTRENAMIENTO EN TRABAJO SEGURO EN ALTURAS; DILGENCIAMIENTO DE PERMISO DE TRABAJO; USO Y MANEJO ADECUADO DE E.P.P.; ARME Y DESARME DE ANDAMIOS</v>
      </c>
      <c r="AC30" s="18"/>
      <c r="AD30" s="100"/>
    </row>
    <row r="31" spans="1:30" ht="38.25">
      <c r="A31" s="91"/>
      <c r="B31" s="91"/>
      <c r="C31" s="100"/>
      <c r="D31" s="103"/>
      <c r="E31" s="106"/>
      <c r="F31" s="106"/>
      <c r="G31" s="28" t="str">
        <f>VLOOKUP(H31,[1]Hoja1!A$1:G$444,2,0)</f>
        <v>Superficies de trabajo irregulares o deslizantes</v>
      </c>
      <c r="H31" s="29" t="s">
        <v>597</v>
      </c>
      <c r="I31" s="29" t="s">
        <v>1224</v>
      </c>
      <c r="J31" s="28" t="str">
        <f>VLOOKUP(H31,[1]Hoja1!A$2:G$444,3,0)</f>
        <v>Caidas del mismo nivel, fracturas, golpe con objetos, caídas de objetos, obstrucción de rutas de evacuación</v>
      </c>
      <c r="K31" s="18"/>
      <c r="L31" s="28" t="str">
        <f>VLOOKUP(H31,[1]Hoja1!A$2:G$444,4,0)</f>
        <v>N/A</v>
      </c>
      <c r="M31" s="28" t="str">
        <f>VLOOKUP(H31,[1]Hoja1!A$2:G$444,5,0)</f>
        <v>N/A</v>
      </c>
      <c r="N31" s="18">
        <v>2</v>
      </c>
      <c r="O31" s="19">
        <v>2</v>
      </c>
      <c r="P31" s="19">
        <v>25</v>
      </c>
      <c r="Q31" s="30">
        <f t="shared" si="1"/>
        <v>4</v>
      </c>
      <c r="R31" s="30">
        <f t="shared" si="2"/>
        <v>100</v>
      </c>
      <c r="S31" s="36" t="str">
        <f t="shared" si="3"/>
        <v>B-4</v>
      </c>
      <c r="T31" s="38" t="str">
        <f t="shared" si="0"/>
        <v>III</v>
      </c>
      <c r="U31" s="40" t="str">
        <f t="shared" si="4"/>
        <v>Mejorable</v>
      </c>
      <c r="V31" s="114"/>
      <c r="W31" s="28" t="str">
        <f>VLOOKUP(H31,[1]Hoja1!A$2:G$444,6,0)</f>
        <v>Caídas de distinto nivel</v>
      </c>
      <c r="X31" s="18"/>
      <c r="Y31" s="18"/>
      <c r="Z31" s="18"/>
      <c r="AA31" s="17"/>
      <c r="AB31" s="28" t="str">
        <f>VLOOKUP(H31,[1]Hoja1!A$2:G$444,7,0)</f>
        <v>Pautas Básicas en orden y aseo en el lugar de trabajo, actos y condiciones inseguras</v>
      </c>
      <c r="AC31" s="18" t="s">
        <v>1207</v>
      </c>
      <c r="AD31" s="100"/>
    </row>
    <row r="32" spans="1:30" ht="40.5" customHeight="1">
      <c r="A32" s="91"/>
      <c r="B32" s="91"/>
      <c r="C32" s="100"/>
      <c r="D32" s="103"/>
      <c r="E32" s="106"/>
      <c r="F32" s="106"/>
      <c r="G32" s="28" t="str">
        <f>VLOOKUP(H32,[1]Hoja1!A$1:G$444,2,0)</f>
        <v>Explosión e incendios</v>
      </c>
      <c r="H32" s="29" t="s">
        <v>621</v>
      </c>
      <c r="I32" s="29" t="s">
        <v>1224</v>
      </c>
      <c r="J32" s="28" t="str">
        <f>VLOOKUP(H32,[1]Hoja1!A$2:G$444,3,0)</f>
        <v xml:space="preserve">Explosión, quemaduras, fugas, derrame, incendio, muerte
</v>
      </c>
      <c r="K32" s="18"/>
      <c r="L32" s="28" t="str">
        <f>VLOOKUP(H32,[1]Hoja1!A$2:G$444,4,0)</f>
        <v>N/A</v>
      </c>
      <c r="M32" s="28" t="str">
        <f>VLOOKUP(H32,[1]Hoja1!A$2:G$444,5,0)</f>
        <v>N/A</v>
      </c>
      <c r="N32" s="18">
        <v>2</v>
      </c>
      <c r="O32" s="19">
        <v>1</v>
      </c>
      <c r="P32" s="19">
        <v>25</v>
      </c>
      <c r="Q32" s="30">
        <f t="shared" si="1"/>
        <v>2</v>
      </c>
      <c r="R32" s="30">
        <f t="shared" si="2"/>
        <v>50</v>
      </c>
      <c r="S32" s="36" t="str">
        <f t="shared" si="3"/>
        <v>B-2</v>
      </c>
      <c r="T32" s="38" t="str">
        <f t="shared" si="0"/>
        <v>III</v>
      </c>
      <c r="U32" s="40" t="str">
        <f t="shared" si="4"/>
        <v>Mejorable</v>
      </c>
      <c r="V32" s="114"/>
      <c r="W32" s="28" t="str">
        <f>VLOOKUP(H32,[1]Hoja1!A$2:G$444,6,0)</f>
        <v>Muerte</v>
      </c>
      <c r="X32" s="18"/>
      <c r="Y32" s="18"/>
      <c r="Z32" s="18"/>
      <c r="AA32" s="17"/>
      <c r="AB32" s="28" t="str">
        <f>VLOOKUP(H32,[1]Hoja1!A$2:G$444,7,0)</f>
        <v>N/A</v>
      </c>
      <c r="AC32" s="18" t="s">
        <v>1208</v>
      </c>
      <c r="AD32" s="100"/>
    </row>
    <row r="33" spans="1:30" ht="51.75" thickBot="1">
      <c r="A33" s="91"/>
      <c r="B33" s="91"/>
      <c r="C33" s="101"/>
      <c r="D33" s="104"/>
      <c r="E33" s="107"/>
      <c r="F33" s="107"/>
      <c r="G33" s="82" t="str">
        <f>VLOOKUP(H33,[1]Hoja1!A$1:G$444,2,0)</f>
        <v>SISMOS, INCENDIOS, INUNDACIONES, TERREMOTOS, VENDAVALES, DERRUMBE</v>
      </c>
      <c r="H33" s="83" t="s">
        <v>62</v>
      </c>
      <c r="I33" s="83" t="s">
        <v>1225</v>
      </c>
      <c r="J33" s="82" t="str">
        <f>VLOOKUP(H33,[1]Hoja1!A$2:G$444,3,0)</f>
        <v>SISMOS, INCENDIOS, INUNDACIONES, TERREMOTOS, VENDAVALES</v>
      </c>
      <c r="K33" s="22"/>
      <c r="L33" s="82" t="str">
        <f>VLOOKUP(H33,[1]Hoja1!A$2:G$444,4,0)</f>
        <v>Inspecciones planeadas e inspecciones no planeadas, procedimientos de programas de seguridad y salud en el trabajo</v>
      </c>
      <c r="M33" s="82" t="str">
        <f>VLOOKUP(H33,[1]Hoja1!A$2:G$444,5,0)</f>
        <v>BRIGADAS DE EMERGENCIAS</v>
      </c>
      <c r="N33" s="22">
        <v>2</v>
      </c>
      <c r="O33" s="23">
        <v>1</v>
      </c>
      <c r="P33" s="23">
        <v>100</v>
      </c>
      <c r="Q33" s="84">
        <f t="shared" si="1"/>
        <v>2</v>
      </c>
      <c r="R33" s="84">
        <f t="shared" si="2"/>
        <v>200</v>
      </c>
      <c r="S33" s="41" t="str">
        <f t="shared" si="3"/>
        <v>B-2</v>
      </c>
      <c r="T33" s="42" t="str">
        <f t="shared" si="0"/>
        <v>II</v>
      </c>
      <c r="U33" s="43" t="str">
        <f t="shared" si="4"/>
        <v>No Aceptable o Aceptable Con Control Especifico</v>
      </c>
      <c r="V33" s="115"/>
      <c r="W33" s="82" t="str">
        <f>VLOOKUP(H33,[1]Hoja1!A$2:G$444,6,0)</f>
        <v>MUERTE</v>
      </c>
      <c r="X33" s="22"/>
      <c r="Y33" s="22"/>
      <c r="Z33" s="22"/>
      <c r="AA33" s="21" t="s">
        <v>1209</v>
      </c>
      <c r="AB33" s="82" t="str">
        <f>VLOOKUP(H33,[1]Hoja1!A$2:G$444,7,0)</f>
        <v>ENTRENAMIENTO DE LA BRIGADA; DIVULGACIÓN DE PLAN DE EMERGENCIA</v>
      </c>
      <c r="AC33" s="22" t="s">
        <v>1210</v>
      </c>
      <c r="AD33" s="101"/>
    </row>
    <row r="34" spans="1:30" ht="40.5">
      <c r="A34" s="91"/>
      <c r="B34" s="91"/>
      <c r="C34" s="109" t="s">
        <v>1213</v>
      </c>
      <c r="D34" s="142" t="s">
        <v>1214</v>
      </c>
      <c r="E34" s="93" t="s">
        <v>1186</v>
      </c>
      <c r="F34" s="93" t="s">
        <v>1202</v>
      </c>
      <c r="G34" s="85" t="str">
        <f>VLOOKUP(H34,[1]Hoja1!A$1:G$444,2,0)</f>
        <v>Parásitos</v>
      </c>
      <c r="H34" s="66" t="s">
        <v>105</v>
      </c>
      <c r="I34" s="66" t="s">
        <v>1226</v>
      </c>
      <c r="J34" s="85" t="str">
        <f>VLOOKUP(H34,[1]Hoja1!A$2:G$444,3,0)</f>
        <v>Lesiones, infecciones parasitarias</v>
      </c>
      <c r="K34" s="86"/>
      <c r="L34" s="85" t="str">
        <f>VLOOKUP(H34,[1]Hoja1!A$2:G$444,4,0)</f>
        <v>N/A</v>
      </c>
      <c r="M34" s="85" t="str">
        <f>VLOOKUP(H34,[1]Hoja1!A$2:G$444,5,0)</f>
        <v>N/A</v>
      </c>
      <c r="N34" s="86">
        <v>2</v>
      </c>
      <c r="O34" s="87">
        <v>3</v>
      </c>
      <c r="P34" s="87">
        <v>25</v>
      </c>
      <c r="Q34" s="87">
        <f t="shared" si="1"/>
        <v>6</v>
      </c>
      <c r="R34" s="87">
        <f t="shared" si="2"/>
        <v>150</v>
      </c>
      <c r="S34" s="66" t="str">
        <f t="shared" si="3"/>
        <v>M-6</v>
      </c>
      <c r="T34" s="67" t="str">
        <f t="shared" si="0"/>
        <v>II</v>
      </c>
      <c r="U34" s="67" t="str">
        <f t="shared" si="4"/>
        <v>No Aceptable o Aceptable Con Control Especifico</v>
      </c>
      <c r="V34" s="96">
        <v>15</v>
      </c>
      <c r="W34" s="85" t="str">
        <f>VLOOKUP(H34,[1]Hoja1!A$2:G$444,6,0)</f>
        <v>Enfermedades Parasitarias</v>
      </c>
      <c r="X34" s="86"/>
      <c r="Y34" s="86"/>
      <c r="Z34" s="86"/>
      <c r="AA34" s="85"/>
      <c r="AB34" s="85" t="str">
        <f>VLOOKUP(H34,[1]Hoja1!A$2:G$444,7,0)</f>
        <v xml:space="preserve">Riesgo Biológico, Autocuidado y/o Uso y manejo adecuado de E.P.P.
</v>
      </c>
      <c r="AC34" s="96" t="s">
        <v>1203</v>
      </c>
      <c r="AD34" s="109" t="s">
        <v>1204</v>
      </c>
    </row>
    <row r="35" spans="1:30" ht="38.25">
      <c r="A35" s="91"/>
      <c r="B35" s="91"/>
      <c r="C35" s="110"/>
      <c r="D35" s="143"/>
      <c r="E35" s="94"/>
      <c r="F35" s="94"/>
      <c r="G35" s="62" t="str">
        <f>VLOOKUP(H35,[1]Hoja1!A$1:G$444,2,0)</f>
        <v>Parásitos</v>
      </c>
      <c r="H35" s="63" t="s">
        <v>105</v>
      </c>
      <c r="I35" s="63" t="s">
        <v>1226</v>
      </c>
      <c r="J35" s="62" t="str">
        <f>VLOOKUP(H35,[1]Hoja1!A$2:G$444,3,0)</f>
        <v>Lesiones, infecciones parasitarias</v>
      </c>
      <c r="K35" s="68"/>
      <c r="L35" s="62" t="str">
        <f>VLOOKUP(H35,[1]Hoja1!A$2:G$444,4,0)</f>
        <v>N/A</v>
      </c>
      <c r="M35" s="62" t="str">
        <f>VLOOKUP(H35,[1]Hoja1!A$2:G$444,5,0)</f>
        <v>N/A</v>
      </c>
      <c r="N35" s="68">
        <v>2</v>
      </c>
      <c r="O35" s="69">
        <v>3</v>
      </c>
      <c r="P35" s="69">
        <v>10</v>
      </c>
      <c r="Q35" s="65">
        <f t="shared" si="1"/>
        <v>6</v>
      </c>
      <c r="R35" s="65">
        <f t="shared" si="2"/>
        <v>60</v>
      </c>
      <c r="S35" s="70" t="str">
        <f t="shared" si="3"/>
        <v>M-6</v>
      </c>
      <c r="T35" s="71" t="str">
        <f t="shared" si="0"/>
        <v>III</v>
      </c>
      <c r="U35" s="71" t="str">
        <f t="shared" si="4"/>
        <v>Mejorable</v>
      </c>
      <c r="V35" s="97"/>
      <c r="W35" s="62" t="str">
        <f>VLOOKUP(H35,[1]Hoja1!A$2:G$444,6,0)</f>
        <v>Enfermedades Parasitarias</v>
      </c>
      <c r="X35" s="68"/>
      <c r="Y35" s="68"/>
      <c r="Z35" s="68"/>
      <c r="AA35" s="88"/>
      <c r="AB35" s="62" t="str">
        <f>VLOOKUP(H35,[1]Hoja1!A$2:G$444,7,0)</f>
        <v xml:space="preserve">Riesgo Biológico, Autocuidado y/o Uso y manejo adecuado de E.P.P.
</v>
      </c>
      <c r="AC35" s="97"/>
      <c r="AD35" s="110"/>
    </row>
    <row r="36" spans="1:30" ht="51">
      <c r="A36" s="91"/>
      <c r="B36" s="91"/>
      <c r="C36" s="110"/>
      <c r="D36" s="143"/>
      <c r="E36" s="94"/>
      <c r="F36" s="94"/>
      <c r="G36" s="62" t="str">
        <f>VLOOKUP(H36,[1]Hoja1!A$1:G$444,2,0)</f>
        <v>Hongos</v>
      </c>
      <c r="H36" s="63" t="s">
        <v>117</v>
      </c>
      <c r="I36" s="63" t="s">
        <v>1226</v>
      </c>
      <c r="J36" s="62" t="str">
        <f>VLOOKUP(H36,[1]Hoja1!A$2:G$444,3,0)</f>
        <v>Micosis</v>
      </c>
      <c r="K36" s="68"/>
      <c r="L36" s="62" t="str">
        <f>VLOOKUP(H36,[1]Hoja1!A$2:G$444,4,0)</f>
        <v>Inspecciones planeadas e inspecciones no planeadas, procedimientos de programas de seguridad y salud en el trabajo</v>
      </c>
      <c r="M36" s="62" t="str">
        <f>VLOOKUP(H36,[1]Hoja1!A$2:G$444,5,0)</f>
        <v>Programa de vacunación, éxamenes periódicos</v>
      </c>
      <c r="N36" s="68">
        <v>2</v>
      </c>
      <c r="O36" s="69">
        <v>3</v>
      </c>
      <c r="P36" s="69">
        <v>10</v>
      </c>
      <c r="Q36" s="65">
        <f t="shared" si="1"/>
        <v>6</v>
      </c>
      <c r="R36" s="65">
        <f t="shared" si="2"/>
        <v>60</v>
      </c>
      <c r="S36" s="70" t="str">
        <f t="shared" si="3"/>
        <v>M-6</v>
      </c>
      <c r="T36" s="71" t="str">
        <f t="shared" si="0"/>
        <v>III</v>
      </c>
      <c r="U36" s="71" t="str">
        <f t="shared" si="4"/>
        <v>Mejorable</v>
      </c>
      <c r="V36" s="97"/>
      <c r="W36" s="62" t="str">
        <f>VLOOKUP(H36,[1]Hoja1!A$2:G$444,6,0)</f>
        <v>Micosis</v>
      </c>
      <c r="X36" s="68"/>
      <c r="Y36" s="68"/>
      <c r="Z36" s="68"/>
      <c r="AA36" s="88"/>
      <c r="AB36" s="62" t="str">
        <f>VLOOKUP(H36,[1]Hoja1!A$2:G$444,7,0)</f>
        <v xml:space="preserve">Riesgo Biológico, Autocuidado y/o Uso y manejo adecuado de E.P.P.
</v>
      </c>
      <c r="AC36" s="97"/>
      <c r="AD36" s="110"/>
    </row>
    <row r="37" spans="1:30" ht="51">
      <c r="A37" s="91"/>
      <c r="B37" s="91"/>
      <c r="C37" s="110"/>
      <c r="D37" s="143"/>
      <c r="E37" s="94"/>
      <c r="F37" s="94"/>
      <c r="G37" s="62" t="str">
        <f>VLOOKUP(H37,[1]Hoja1!A$1:G$444,2,0)</f>
        <v>Virus</v>
      </c>
      <c r="H37" s="63" t="s">
        <v>120</v>
      </c>
      <c r="I37" s="63" t="s">
        <v>1226</v>
      </c>
      <c r="J37" s="62" t="str">
        <f>VLOOKUP(H37,[1]Hoja1!A$2:G$444,3,0)</f>
        <v>Infecciones Virales</v>
      </c>
      <c r="K37" s="68"/>
      <c r="L37" s="62" t="str">
        <f>VLOOKUP(H37,[1]Hoja1!A$2:G$444,4,0)</f>
        <v>Inspecciones planeadas e inspecciones no planeadas, procedimientos de programas de seguridad y salud en el trabajo</v>
      </c>
      <c r="M37" s="62" t="str">
        <f>VLOOKUP(H37,[1]Hoja1!A$2:G$444,5,0)</f>
        <v>Programa de vacunación, bota pantalon, overol, guantes, tapabocas, mascarillas con filtos</v>
      </c>
      <c r="N37" s="68">
        <v>2</v>
      </c>
      <c r="O37" s="69">
        <v>3</v>
      </c>
      <c r="P37" s="69">
        <v>10</v>
      </c>
      <c r="Q37" s="65">
        <f t="shared" si="1"/>
        <v>6</v>
      </c>
      <c r="R37" s="65">
        <f t="shared" si="2"/>
        <v>60</v>
      </c>
      <c r="S37" s="70" t="str">
        <f t="shared" si="3"/>
        <v>M-6</v>
      </c>
      <c r="T37" s="71" t="str">
        <f t="shared" si="0"/>
        <v>III</v>
      </c>
      <c r="U37" s="71" t="str">
        <f t="shared" si="4"/>
        <v>Mejorable</v>
      </c>
      <c r="V37" s="97"/>
      <c r="W37" s="62" t="str">
        <f>VLOOKUP(H37,[1]Hoja1!A$2:G$444,6,0)</f>
        <v xml:space="preserve">Enfermedades Infectocontagiosas
</v>
      </c>
      <c r="X37" s="68"/>
      <c r="Y37" s="68"/>
      <c r="Z37" s="68"/>
      <c r="AA37" s="88"/>
      <c r="AB37" s="62" t="str">
        <f>VLOOKUP(H37,[1]Hoja1!A$2:G$444,7,0)</f>
        <v xml:space="preserve">Riesgo Biológico, Autocuidado y/o Uso y manejo adecuado de E.P.P.
</v>
      </c>
      <c r="AC37" s="108"/>
      <c r="AD37" s="110"/>
    </row>
    <row r="38" spans="1:30" ht="63.75">
      <c r="A38" s="91"/>
      <c r="B38" s="91"/>
      <c r="C38" s="110"/>
      <c r="D38" s="143"/>
      <c r="E38" s="94"/>
      <c r="F38" s="94"/>
      <c r="G38" s="62" t="str">
        <f>VLOOKUP(H38,[1]Hoja1!A$1:G$444,2,0)</f>
        <v xml:space="preserve">MALA DISTRIBUCIÓN DE PRODUCTOS </v>
      </c>
      <c r="H38" s="63" t="s">
        <v>244</v>
      </c>
      <c r="I38" s="63" t="s">
        <v>1222</v>
      </c>
      <c r="J38" s="62" t="str">
        <f>VLOOKUP(H38,[1]Hoja1!A$2:G$444,3,0)</f>
        <v xml:space="preserve">INCENDIO, EXPLOSIÓN, QUEMADURAS, LESIONES DÉRMICAS, LESIONES EN VÍAS RESPIRATORIAS,INTOXICACIÓN,  NÁUSEAS, VÓMITOS, IRRITACIÓN CONJUNTIVA </v>
      </c>
      <c r="K38" s="68"/>
      <c r="L38" s="62" t="str">
        <f>VLOOKUP(H38,[1]Hoja1!A$2:G$444,4,0)</f>
        <v>Inspecciones planeadas e inspecciones no planeadas, procedimientos de programas de seguridad y salud en el trabajo</v>
      </c>
      <c r="M38" s="62" t="str">
        <f>VLOOKUP(H38,[1]Hoja1!A$2:G$444,5,0)</f>
        <v xml:space="preserve">NO OBSERVADO </v>
      </c>
      <c r="N38" s="68">
        <v>2</v>
      </c>
      <c r="O38" s="69">
        <v>3</v>
      </c>
      <c r="P38" s="69">
        <v>10</v>
      </c>
      <c r="Q38" s="65">
        <f t="shared" si="1"/>
        <v>6</v>
      </c>
      <c r="R38" s="65">
        <f t="shared" si="2"/>
        <v>60</v>
      </c>
      <c r="S38" s="70" t="str">
        <f t="shared" si="3"/>
        <v>M-6</v>
      </c>
      <c r="T38" s="71" t="str">
        <f t="shared" si="0"/>
        <v>III</v>
      </c>
      <c r="U38" s="71" t="str">
        <f t="shared" si="4"/>
        <v>Mejorable</v>
      </c>
      <c r="V38" s="97"/>
      <c r="W38" s="62" t="str">
        <f>VLOOKUP(H38,[1]Hoja1!A$2:G$444,6,0)</f>
        <v>EXPLOSIÓN</v>
      </c>
      <c r="X38" s="68"/>
      <c r="Y38" s="68"/>
      <c r="Z38" s="68"/>
      <c r="AA38" s="88"/>
      <c r="AB38" s="62" t="str">
        <f>VLOOKUP(H38,[1]Hoja1!A$2:G$444,7,0)</f>
        <v>USO Y MANEJO ADECUADO DE E.P.P.; PROTOCOLO DE MANEJO DE PRODUCTOS QUÍMICOS; MANEJO DE KIT DE DERRAMES POR PRODUCTOS QUÍMICOS</v>
      </c>
      <c r="AC38" s="68" t="s">
        <v>1205</v>
      </c>
      <c r="AD38" s="110"/>
    </row>
    <row r="39" spans="1:30" ht="59.25" customHeight="1">
      <c r="A39" s="91"/>
      <c r="B39" s="91"/>
      <c r="C39" s="110"/>
      <c r="D39" s="143"/>
      <c r="E39" s="94"/>
      <c r="F39" s="94"/>
      <c r="G39" s="62" t="str">
        <f>VLOOKUP(H39,[1]Hoja1!A$1:G$444,2,0)</f>
        <v>GASES Y VAPORES</v>
      </c>
      <c r="H39" s="63" t="s">
        <v>250</v>
      </c>
      <c r="I39" s="63" t="s">
        <v>1222</v>
      </c>
      <c r="J39" s="62" t="str">
        <f>VLOOKUP(H39,[1]Hoja1!A$2:G$444,3,0)</f>
        <v xml:space="preserve"> LESIONES EN LA PIEL, IRRITACIÓN EN VÍAS  RESPIRATORIAS, MUERTE</v>
      </c>
      <c r="K39" s="68"/>
      <c r="L39" s="62" t="str">
        <f>VLOOKUP(H39,[1]Hoja1!A$2:G$444,4,0)</f>
        <v>Inspecciones planeadas e inspecciones no planeadas, procedimientos de programas de seguridad y salud en el trabajo</v>
      </c>
      <c r="M39" s="62" t="str">
        <f>VLOOKUP(H39,[1]Hoja1!A$2:G$444,5,0)</f>
        <v>EPP TAPABOCAS, CARETAS CON FILTROS</v>
      </c>
      <c r="N39" s="68">
        <v>2</v>
      </c>
      <c r="O39" s="69">
        <v>3</v>
      </c>
      <c r="P39" s="69">
        <v>60</v>
      </c>
      <c r="Q39" s="65">
        <f t="shared" si="1"/>
        <v>6</v>
      </c>
      <c r="R39" s="65">
        <f t="shared" si="2"/>
        <v>360</v>
      </c>
      <c r="S39" s="70" t="str">
        <f t="shared" si="3"/>
        <v>M-6</v>
      </c>
      <c r="T39" s="71" t="str">
        <f t="shared" si="0"/>
        <v>II</v>
      </c>
      <c r="U39" s="71" t="str">
        <f t="shared" si="4"/>
        <v>No Aceptable o Aceptable Con Control Especifico</v>
      </c>
      <c r="V39" s="97"/>
      <c r="W39" s="62" t="str">
        <f>VLOOKUP(H39,[1]Hoja1!A$2:G$444,6,0)</f>
        <v xml:space="preserve"> MUERTE</v>
      </c>
      <c r="X39" s="68"/>
      <c r="Y39" s="68"/>
      <c r="Z39" s="68"/>
      <c r="AA39" s="88"/>
      <c r="AB39" s="62" t="str">
        <f>VLOOKUP(H39,[1]Hoja1!A$2:G$444,7,0)</f>
        <v>USO Y MANEJO ADECUADO DE E.P.P.</v>
      </c>
      <c r="AC39" s="68" t="s">
        <v>1205</v>
      </c>
      <c r="AD39" s="110"/>
    </row>
    <row r="40" spans="1:30" ht="35.25" customHeight="1">
      <c r="A40" s="91"/>
      <c r="B40" s="91"/>
      <c r="C40" s="110"/>
      <c r="D40" s="143"/>
      <c r="E40" s="94"/>
      <c r="F40" s="94"/>
      <c r="G40" s="62" t="str">
        <f>VLOOKUP(H40,[1]Hoja1!A$1:G$444,2,0)</f>
        <v>CONCENTRACIÓN EN ACTIVIDADES DE ALTO DESEMPEÑO MENTAL</v>
      </c>
      <c r="H40" s="63" t="s">
        <v>72</v>
      </c>
      <c r="I40" s="63" t="s">
        <v>1223</v>
      </c>
      <c r="J40" s="62" t="str">
        <f>VLOOKUP(H40,[1]Hoja1!A$2:G$444,3,0)</f>
        <v>ESTRÉS, CEFALEA, IRRITABILIDAD</v>
      </c>
      <c r="K40" s="68"/>
      <c r="L40" s="62" t="str">
        <f>VLOOKUP(H40,[1]Hoja1!A$2:G$444,4,0)</f>
        <v>N/A</v>
      </c>
      <c r="M40" s="62" t="str">
        <f>VLOOKUP(H40,[1]Hoja1!A$2:G$444,5,0)</f>
        <v>PVE PSICOSOCIAL</v>
      </c>
      <c r="N40" s="68">
        <v>2</v>
      </c>
      <c r="O40" s="69">
        <v>3</v>
      </c>
      <c r="P40" s="69">
        <v>10</v>
      </c>
      <c r="Q40" s="65">
        <f t="shared" si="1"/>
        <v>6</v>
      </c>
      <c r="R40" s="65">
        <f t="shared" si="2"/>
        <v>60</v>
      </c>
      <c r="S40" s="70" t="str">
        <f t="shared" si="3"/>
        <v>M-6</v>
      </c>
      <c r="T40" s="71" t="str">
        <f t="shared" si="0"/>
        <v>III</v>
      </c>
      <c r="U40" s="71" t="str">
        <f t="shared" si="4"/>
        <v>Mejorable</v>
      </c>
      <c r="V40" s="97"/>
      <c r="W40" s="62" t="str">
        <f>VLOOKUP(H40,[1]Hoja1!A$2:G$444,6,0)</f>
        <v>ESTRÉS</v>
      </c>
      <c r="X40" s="68"/>
      <c r="Y40" s="68"/>
      <c r="Z40" s="68"/>
      <c r="AA40" s="88"/>
      <c r="AB40" s="62" t="str">
        <f>VLOOKUP(H40,[1]Hoja1!A$2:G$444,7,0)</f>
        <v>N/A</v>
      </c>
      <c r="AC40" s="112" t="s">
        <v>1206</v>
      </c>
      <c r="AD40" s="110"/>
    </row>
    <row r="41" spans="1:30" ht="35.25" customHeight="1">
      <c r="A41" s="91"/>
      <c r="B41" s="91"/>
      <c r="C41" s="110"/>
      <c r="D41" s="143"/>
      <c r="E41" s="94"/>
      <c r="F41" s="94"/>
      <c r="G41" s="62" t="str">
        <f>VLOOKUP(H41,[1]Hoja1!A$1:G$444,2,0)</f>
        <v xml:space="preserve"> ALTA CONCENTRACIÓN</v>
      </c>
      <c r="H41" s="63" t="s">
        <v>88</v>
      </c>
      <c r="I41" s="63" t="s">
        <v>1223</v>
      </c>
      <c r="J41" s="62" t="str">
        <f>VLOOKUP(H41,[1]Hoja1!A$2:G$444,3,0)</f>
        <v>ESTRÉS, DEPRESIÓN, TRANSTORNOS DEL SUEÑO, AUSENCIA DE ATENCIÓN</v>
      </c>
      <c r="K41" s="68"/>
      <c r="L41" s="62" t="str">
        <f>VLOOKUP(H41,[1]Hoja1!A$2:G$444,4,0)</f>
        <v>N/A</v>
      </c>
      <c r="M41" s="62" t="str">
        <f>VLOOKUP(H41,[1]Hoja1!A$2:G$444,5,0)</f>
        <v>PVE PSICOSOCIAL</v>
      </c>
      <c r="N41" s="68">
        <v>2</v>
      </c>
      <c r="O41" s="69">
        <v>1</v>
      </c>
      <c r="P41" s="69">
        <v>10</v>
      </c>
      <c r="Q41" s="65">
        <f t="shared" si="1"/>
        <v>2</v>
      </c>
      <c r="R41" s="65">
        <f t="shared" si="2"/>
        <v>20</v>
      </c>
      <c r="S41" s="70" t="str">
        <f t="shared" si="3"/>
        <v>B-2</v>
      </c>
      <c r="T41" s="71" t="str">
        <f t="shared" si="0"/>
        <v>IV</v>
      </c>
      <c r="U41" s="71" t="str">
        <f t="shared" si="4"/>
        <v>Aceptable</v>
      </c>
      <c r="V41" s="97"/>
      <c r="W41" s="62" t="str">
        <f>VLOOKUP(H41,[1]Hoja1!A$2:G$444,6,0)</f>
        <v>ESTRÉS, ALTERACIÓN DEL SISTEMA NERVIOSO</v>
      </c>
      <c r="X41" s="68"/>
      <c r="Y41" s="68"/>
      <c r="Z41" s="68"/>
      <c r="AA41" s="88"/>
      <c r="AB41" s="62" t="str">
        <f>VLOOKUP(H41,[1]Hoja1!A$2:G$444,7,0)</f>
        <v>N/A</v>
      </c>
      <c r="AC41" s="108"/>
      <c r="AD41" s="110"/>
    </row>
    <row r="42" spans="1:30" ht="38.25">
      <c r="A42" s="91"/>
      <c r="B42" s="91"/>
      <c r="C42" s="110"/>
      <c r="D42" s="143"/>
      <c r="E42" s="94"/>
      <c r="F42" s="94"/>
      <c r="G42" s="62" t="str">
        <f>VLOOKUP(H42,[1]Hoja1!A$1:G$444,2,0)</f>
        <v>Superficies de trabajo irregulares o deslizantes</v>
      </c>
      <c r="H42" s="63" t="s">
        <v>597</v>
      </c>
      <c r="I42" s="63" t="s">
        <v>1224</v>
      </c>
      <c r="J42" s="62" t="str">
        <f>VLOOKUP(H42,[1]Hoja1!A$2:G$444,3,0)</f>
        <v>Caidas del mismo nivel, fracturas, golpe con objetos, caídas de objetos, obstrucción de rutas de evacuación</v>
      </c>
      <c r="K42" s="68"/>
      <c r="L42" s="62" t="str">
        <f>VLOOKUP(H42,[1]Hoja1!A$2:G$444,4,0)</f>
        <v>N/A</v>
      </c>
      <c r="M42" s="62" t="str">
        <f>VLOOKUP(H42,[1]Hoja1!A$2:G$444,5,0)</f>
        <v>N/A</v>
      </c>
      <c r="N42" s="68">
        <v>2</v>
      </c>
      <c r="O42" s="69">
        <v>2</v>
      </c>
      <c r="P42" s="69">
        <v>25</v>
      </c>
      <c r="Q42" s="65">
        <f t="shared" si="1"/>
        <v>4</v>
      </c>
      <c r="R42" s="65">
        <f t="shared" si="2"/>
        <v>100</v>
      </c>
      <c r="S42" s="70" t="str">
        <f t="shared" si="3"/>
        <v>B-4</v>
      </c>
      <c r="T42" s="71" t="str">
        <f t="shared" si="0"/>
        <v>III</v>
      </c>
      <c r="U42" s="71" t="str">
        <f t="shared" si="4"/>
        <v>Mejorable</v>
      </c>
      <c r="V42" s="97"/>
      <c r="W42" s="62" t="str">
        <f>VLOOKUP(H42,[1]Hoja1!A$2:G$444,6,0)</f>
        <v>Caídas de distinto nivel</v>
      </c>
      <c r="X42" s="68"/>
      <c r="Y42" s="68"/>
      <c r="Z42" s="68"/>
      <c r="AA42" s="88"/>
      <c r="AB42" s="62" t="str">
        <f>VLOOKUP(H42,[1]Hoja1!A$2:G$444,7,0)</f>
        <v>Pautas Básicas en orden y aseo en el lugar de trabajo, actos y condiciones inseguras</v>
      </c>
      <c r="AC42" s="68" t="s">
        <v>1207</v>
      </c>
      <c r="AD42" s="110"/>
    </row>
    <row r="43" spans="1:30" ht="36" customHeight="1">
      <c r="A43" s="91"/>
      <c r="B43" s="91"/>
      <c r="C43" s="110"/>
      <c r="D43" s="143"/>
      <c r="E43" s="94"/>
      <c r="F43" s="94"/>
      <c r="G43" s="62" t="str">
        <f>VLOOKUP(H43,[1]Hoja1!A$1:G$444,2,0)</f>
        <v>Explosión e incendios</v>
      </c>
      <c r="H43" s="63" t="s">
        <v>621</v>
      </c>
      <c r="I43" s="63" t="s">
        <v>1224</v>
      </c>
      <c r="J43" s="62" t="str">
        <f>VLOOKUP(H43,[1]Hoja1!A$2:G$444,3,0)</f>
        <v xml:space="preserve">Explosión, quemaduras, fugas, derrame, incendio, muerte
</v>
      </c>
      <c r="K43" s="68"/>
      <c r="L43" s="62" t="str">
        <f>VLOOKUP(H43,[1]Hoja1!A$2:G$444,4,0)</f>
        <v>N/A</v>
      </c>
      <c r="M43" s="62" t="str">
        <f>VLOOKUP(H43,[1]Hoja1!A$2:G$444,5,0)</f>
        <v>N/A</v>
      </c>
      <c r="N43" s="68">
        <v>2</v>
      </c>
      <c r="O43" s="69">
        <v>1</v>
      </c>
      <c r="P43" s="69">
        <v>25</v>
      </c>
      <c r="Q43" s="65">
        <f t="shared" si="1"/>
        <v>2</v>
      </c>
      <c r="R43" s="65">
        <f t="shared" si="2"/>
        <v>50</v>
      </c>
      <c r="S43" s="70" t="str">
        <f t="shared" si="3"/>
        <v>B-2</v>
      </c>
      <c r="T43" s="71" t="str">
        <f t="shared" si="0"/>
        <v>III</v>
      </c>
      <c r="U43" s="71" t="str">
        <f t="shared" si="4"/>
        <v>Mejorable</v>
      </c>
      <c r="V43" s="97"/>
      <c r="W43" s="62" t="str">
        <f>VLOOKUP(H43,[1]Hoja1!A$2:G$444,6,0)</f>
        <v>Muerte</v>
      </c>
      <c r="X43" s="68"/>
      <c r="Y43" s="68"/>
      <c r="Z43" s="68"/>
      <c r="AA43" s="88"/>
      <c r="AB43" s="62" t="str">
        <f>VLOOKUP(H43,[1]Hoja1!A$2:G$444,7,0)</f>
        <v>N/A</v>
      </c>
      <c r="AC43" s="68" t="s">
        <v>1208</v>
      </c>
      <c r="AD43" s="110"/>
    </row>
    <row r="44" spans="1:30" ht="56.25" customHeight="1" thickBot="1">
      <c r="A44" s="92"/>
      <c r="B44" s="92"/>
      <c r="C44" s="111"/>
      <c r="D44" s="144"/>
      <c r="E44" s="95"/>
      <c r="F44" s="95"/>
      <c r="G44" s="72" t="str">
        <f>VLOOKUP(H44,[1]Hoja1!A$1:G$444,2,0)</f>
        <v>SISMOS, INCENDIOS, INUNDACIONES, TERREMOTOS, VENDAVALES, DERRUMBE</v>
      </c>
      <c r="H44" s="73" t="s">
        <v>62</v>
      </c>
      <c r="I44" s="73" t="s">
        <v>1225</v>
      </c>
      <c r="J44" s="72" t="str">
        <f>VLOOKUP(H44,[1]Hoja1!A$2:G$444,3,0)</f>
        <v>SISMOS, INCENDIOS, INUNDACIONES, TERREMOTOS, VENDAVALES</v>
      </c>
      <c r="K44" s="74"/>
      <c r="L44" s="72" t="str">
        <f>VLOOKUP(H44,[1]Hoja1!A$2:G$444,4,0)</f>
        <v>Inspecciones planeadas e inspecciones no planeadas, procedimientos de programas de seguridad y salud en el trabajo</v>
      </c>
      <c r="M44" s="72" t="str">
        <f>VLOOKUP(H44,[1]Hoja1!A$2:G$444,5,0)</f>
        <v>BRIGADAS DE EMERGENCIAS</v>
      </c>
      <c r="N44" s="74">
        <v>2</v>
      </c>
      <c r="O44" s="75">
        <v>1</v>
      </c>
      <c r="P44" s="75">
        <v>10</v>
      </c>
      <c r="Q44" s="76">
        <f t="shared" si="1"/>
        <v>2</v>
      </c>
      <c r="R44" s="76">
        <f t="shared" si="2"/>
        <v>20</v>
      </c>
      <c r="S44" s="77" t="str">
        <f t="shared" si="3"/>
        <v>B-2</v>
      </c>
      <c r="T44" s="78" t="str">
        <f t="shared" si="0"/>
        <v>IV</v>
      </c>
      <c r="U44" s="78" t="str">
        <f t="shared" si="4"/>
        <v>Aceptable</v>
      </c>
      <c r="V44" s="98"/>
      <c r="W44" s="72" t="str">
        <f>VLOOKUP(H44,[1]Hoja1!A$2:G$444,6,0)</f>
        <v>MUERTE</v>
      </c>
      <c r="X44" s="74"/>
      <c r="Y44" s="74"/>
      <c r="Z44" s="74"/>
      <c r="AA44" s="89" t="s">
        <v>1209</v>
      </c>
      <c r="AB44" s="72" t="str">
        <f>VLOOKUP(H44,[1]Hoja1!A$2:G$444,7,0)</f>
        <v>ENTRENAMIENTO DE LA BRIGADA; DIVULGACIÓN DE PLAN DE EMERGENCIA</v>
      </c>
      <c r="AC44" s="74" t="s">
        <v>1210</v>
      </c>
      <c r="AD44" s="111"/>
    </row>
    <row r="45" spans="1:30" ht="15">
      <c r="A45" s="14"/>
      <c r="B45" s="14"/>
      <c r="C45" s="25" t="e">
        <f>VLOOKUP(E45,FUNCIONES!A$2:C$82,2,0)</f>
        <v>#N/A</v>
      </c>
      <c r="D45" s="26" t="e">
        <f>VLOOKUP(E45,FUNCIONES!A$2:C$82,3,0)</f>
        <v>#N/A</v>
      </c>
      <c r="E45" s="27"/>
      <c r="F45" s="16"/>
      <c r="G45" s="28" t="e">
        <f>VLOOKUP(H45,PELIGROS!A$1:G$445,2,0)</f>
        <v>#N/A</v>
      </c>
      <c r="H45" s="29"/>
      <c r="I45" s="29"/>
      <c r="J45" s="28" t="e">
        <f>VLOOKUP(H45,PELIGROS!A$2:G$445,3,0)</f>
        <v>#N/A</v>
      </c>
      <c r="K45" s="18"/>
      <c r="L45" s="28" t="e">
        <f>VLOOKUP(H45,PELIGROS!A$2:G$445,4,0)</f>
        <v>#N/A</v>
      </c>
      <c r="M45" s="28" t="e">
        <f>VLOOKUP(H45,PELIGROS!A$2:G$445,5,0)</f>
        <v>#N/A</v>
      </c>
      <c r="N45" s="18"/>
      <c r="O45" s="19"/>
      <c r="P45" s="19"/>
      <c r="Q45" s="30">
        <f t="shared" ref="Q45" si="10">N45*O45</f>
        <v>0</v>
      </c>
      <c r="R45" s="30">
        <f t="shared" ref="R45" si="11">P45*Q45</f>
        <v>0</v>
      </c>
      <c r="S45" s="36">
        <f t="shared" ref="S45" si="12">IF(Q45=40,"MA-40",IF(Q45=30,"MA-30",IF(Q45=20,"A-20",IF(Q45=10,"A-10",IF(Q45=24,"MA-24",IF(Q45=18,"A-18",IF(Q45=12,"A-12",IF(Q45=6,"M-6",IF(Q45=8,"M-8",IF(Q45=6,"M-6",IF(Q45=4,"B-4",IF(Q45=2,"B-2",))))))))))))</f>
        <v>0</v>
      </c>
      <c r="T45" s="38" t="str">
        <f t="shared" ref="T45" si="13">IF(R45&lt;=20,"IV",IF(R45&lt;=120,"III",IF(R45&lt;=500,"II",IF(R45&lt;=4000,"I"))))</f>
        <v>IV</v>
      </c>
      <c r="U45" s="40" t="str">
        <f t="shared" ref="U45" si="14">IF(T45=0,"",IF(T45="IV","Aceptable",IF(T45="III","Mejorable",IF(T45="II","No Aceptable o Aceptable Con Control Especifico",IF(T45="I","No Aceptable","")))))</f>
        <v>Aceptable</v>
      </c>
      <c r="V45" s="18"/>
      <c r="W45" s="28" t="e">
        <f>VLOOKUP(H45,PELIGROS!A$2:G$445,6,0)</f>
        <v>#N/A</v>
      </c>
      <c r="X45" s="20"/>
      <c r="Y45" s="20"/>
      <c r="Z45" s="20"/>
      <c r="AA45" s="15"/>
      <c r="AB45" s="25" t="e">
        <f>VLOOKUP(H45,PELIGROS!A$2:G$445,7,0)</f>
        <v>#N/A</v>
      </c>
      <c r="AC45" s="20"/>
      <c r="AD45" s="17"/>
    </row>
    <row r="47" spans="1:30" ht="13.5" thickBot="1"/>
    <row r="48" spans="1:30" ht="15.75" customHeight="1" thickBot="1">
      <c r="A48" s="140" t="s">
        <v>1193</v>
      </c>
      <c r="B48" s="140"/>
      <c r="C48" s="140"/>
      <c r="D48" s="140"/>
      <c r="E48" s="140"/>
      <c r="F48" s="140"/>
      <c r="G48" s="140"/>
    </row>
    <row r="49" spans="1:7" ht="15.75" customHeight="1" thickBot="1">
      <c r="A49" s="133" t="s">
        <v>1194</v>
      </c>
      <c r="B49" s="133"/>
      <c r="C49" s="133"/>
      <c r="D49" s="141" t="s">
        <v>1195</v>
      </c>
      <c r="E49" s="141"/>
      <c r="F49" s="141"/>
      <c r="G49" s="141"/>
    </row>
    <row r="50" spans="1:7" ht="15.75" customHeight="1">
      <c r="A50" s="127" t="s">
        <v>1232</v>
      </c>
      <c r="B50" s="128"/>
      <c r="C50" s="129"/>
      <c r="D50" s="119" t="s">
        <v>1215</v>
      </c>
      <c r="E50" s="119"/>
      <c r="F50" s="119"/>
      <c r="G50" s="119"/>
    </row>
    <row r="51" spans="1:7" ht="15.75" customHeight="1">
      <c r="A51" s="130" t="s">
        <v>1217</v>
      </c>
      <c r="B51" s="131"/>
      <c r="C51" s="132"/>
      <c r="D51" s="120" t="s">
        <v>1218</v>
      </c>
      <c r="E51" s="120"/>
      <c r="F51" s="120"/>
      <c r="G51" s="120"/>
    </row>
    <row r="52" spans="1:7" ht="15" customHeight="1">
      <c r="A52" s="121" t="s">
        <v>1232</v>
      </c>
      <c r="B52" s="122"/>
      <c r="C52" s="123"/>
      <c r="D52" s="119" t="s">
        <v>1219</v>
      </c>
      <c r="E52" s="119"/>
      <c r="F52" s="119"/>
      <c r="G52" s="119"/>
    </row>
    <row r="53" spans="1:7" ht="15" customHeight="1">
      <c r="A53" s="130" t="s">
        <v>1220</v>
      </c>
      <c r="B53" s="131"/>
      <c r="C53" s="132"/>
      <c r="D53" s="120" t="s">
        <v>1221</v>
      </c>
      <c r="E53" s="120"/>
      <c r="F53" s="120"/>
      <c r="G53" s="120"/>
    </row>
    <row r="54" spans="1:7" ht="15" customHeight="1">
      <c r="A54" s="121" t="s">
        <v>1232</v>
      </c>
      <c r="B54" s="122"/>
      <c r="C54" s="123"/>
      <c r="D54" s="119" t="s">
        <v>1229</v>
      </c>
      <c r="E54" s="119"/>
      <c r="F54" s="119"/>
      <c r="G54" s="119"/>
    </row>
    <row r="55" spans="1:7" ht="15" customHeight="1">
      <c r="A55" s="130" t="s">
        <v>1227</v>
      </c>
      <c r="B55" s="131"/>
      <c r="C55" s="132"/>
      <c r="D55" s="120" t="s">
        <v>1228</v>
      </c>
      <c r="E55" s="120"/>
      <c r="F55" s="120"/>
      <c r="G55" s="120"/>
    </row>
    <row r="56" spans="1:7" ht="15" customHeight="1">
      <c r="A56" s="121"/>
      <c r="B56" s="122"/>
      <c r="C56" s="123"/>
      <c r="D56" s="119"/>
      <c r="E56" s="119"/>
      <c r="F56" s="119"/>
      <c r="G56" s="119"/>
    </row>
    <row r="57" spans="1:7" ht="15" customHeight="1">
      <c r="A57" s="121"/>
      <c r="B57" s="122"/>
      <c r="C57" s="123"/>
      <c r="D57" s="119"/>
      <c r="E57" s="119"/>
      <c r="F57" s="119"/>
      <c r="G57" s="119"/>
    </row>
    <row r="58" spans="1:7" ht="15.75" customHeight="1" thickBot="1">
      <c r="A58" s="124"/>
      <c r="B58" s="125"/>
      <c r="C58" s="126"/>
      <c r="D58" s="118"/>
      <c r="E58" s="118"/>
      <c r="F58" s="118"/>
      <c r="G58" s="118"/>
    </row>
  </sheetData>
  <mergeCells count="59">
    <mergeCell ref="X8:AD9"/>
    <mergeCell ref="N8:T9"/>
    <mergeCell ref="E5:G5"/>
    <mergeCell ref="C8:F9"/>
    <mergeCell ref="J8:J10"/>
    <mergeCell ref="K8:M9"/>
    <mergeCell ref="U8:U9"/>
    <mergeCell ref="V8:W9"/>
    <mergeCell ref="H10:I10"/>
    <mergeCell ref="G8:I9"/>
    <mergeCell ref="A50:C50"/>
    <mergeCell ref="A49:C49"/>
    <mergeCell ref="A8:A10"/>
    <mergeCell ref="B8:B10"/>
    <mergeCell ref="D53:G53"/>
    <mergeCell ref="A48:G48"/>
    <mergeCell ref="D49:G49"/>
    <mergeCell ref="D50:G50"/>
    <mergeCell ref="D51:G51"/>
    <mergeCell ref="D52:G52"/>
    <mergeCell ref="C11:C21"/>
    <mergeCell ref="D11:D21"/>
    <mergeCell ref="E11:E21"/>
    <mergeCell ref="F11:F21"/>
    <mergeCell ref="C34:C44"/>
    <mergeCell ref="D34:D44"/>
    <mergeCell ref="A56:C56"/>
    <mergeCell ref="A57:C57"/>
    <mergeCell ref="A58:C58"/>
    <mergeCell ref="A51:C51"/>
    <mergeCell ref="A52:C52"/>
    <mergeCell ref="A53:C53"/>
    <mergeCell ref="A54:C54"/>
    <mergeCell ref="A55:C55"/>
    <mergeCell ref="D58:G58"/>
    <mergeCell ref="D54:G54"/>
    <mergeCell ref="D55:G55"/>
    <mergeCell ref="D56:G56"/>
    <mergeCell ref="D57:G57"/>
    <mergeCell ref="AC34:AC37"/>
    <mergeCell ref="AD34:AD44"/>
    <mergeCell ref="AC40:AC41"/>
    <mergeCell ref="V11:V21"/>
    <mergeCell ref="AC11:AC14"/>
    <mergeCell ref="AD11:AD21"/>
    <mergeCell ref="AC17:AC18"/>
    <mergeCell ref="V22:V33"/>
    <mergeCell ref="AC22:AC25"/>
    <mergeCell ref="AD22:AD33"/>
    <mergeCell ref="AC28:AC29"/>
    <mergeCell ref="A11:A44"/>
    <mergeCell ref="B11:B44"/>
    <mergeCell ref="E34:E44"/>
    <mergeCell ref="F34:F44"/>
    <mergeCell ref="V34:V44"/>
    <mergeCell ref="C22:C33"/>
    <mergeCell ref="D22:D33"/>
    <mergeCell ref="E22:E33"/>
    <mergeCell ref="F22:F33"/>
  </mergeCells>
  <conditionalFormatting sqref="P45">
    <cfRule type="cellIs" priority="49" stopIfTrue="1" operator="equal">
      <formula>"10, 25, 50, 100"</formula>
    </cfRule>
  </conditionalFormatting>
  <conditionalFormatting sqref="U1:U10 U46:U1048576">
    <cfRule type="containsText" dxfId="27" priority="45" operator="containsText" text="No Aceptable o Aceptable con Control Especifico">
      <formula>NOT(ISERROR(SEARCH("No Aceptable o Aceptable con Control Especifico",U1)))</formula>
    </cfRule>
    <cfRule type="containsText" dxfId="26" priority="46" operator="containsText" text="No Aceptable">
      <formula>NOT(ISERROR(SEARCH("No Aceptable",U1)))</formula>
    </cfRule>
    <cfRule type="containsText" dxfId="25" priority="47" operator="containsText" text="No Aceptable o Aceptable con Control Especifico">
      <formula>NOT(ISERROR(SEARCH("No Aceptable o Aceptable con Control Especifico",U1)))</formula>
    </cfRule>
  </conditionalFormatting>
  <conditionalFormatting sqref="T1:T10 T46:T1048576">
    <cfRule type="cellIs" dxfId="24" priority="44" operator="equal">
      <formula>"II"</formula>
    </cfRule>
  </conditionalFormatting>
  <conditionalFormatting sqref="T45">
    <cfRule type="cellIs" dxfId="23" priority="36" stopIfTrue="1" operator="equal">
      <formula>"IV"</formula>
    </cfRule>
    <cfRule type="cellIs" dxfId="22" priority="37" stopIfTrue="1" operator="equal">
      <formula>"III"</formula>
    </cfRule>
    <cfRule type="cellIs" dxfId="21" priority="38" stopIfTrue="1" operator="equal">
      <formula>"II"</formula>
    </cfRule>
    <cfRule type="cellIs" dxfId="20" priority="39" stopIfTrue="1" operator="equal">
      <formula>"I"</formula>
    </cfRule>
  </conditionalFormatting>
  <conditionalFormatting sqref="U45">
    <cfRule type="cellIs" dxfId="19" priority="22" stopIfTrue="1" operator="equal">
      <formula>"No Aceptable"</formula>
    </cfRule>
    <cfRule type="cellIs" dxfId="18" priority="23" stopIfTrue="1" operator="equal">
      <formula>"Aceptable"</formula>
    </cfRule>
  </conditionalFormatting>
  <conditionalFormatting sqref="U45">
    <cfRule type="cellIs" dxfId="17" priority="20" stopIfTrue="1" operator="equal">
      <formula>"No Aceptable o Aceptable Con Control Especifico"</formula>
    </cfRule>
  </conditionalFormatting>
  <conditionalFormatting sqref="U45">
    <cfRule type="containsText" dxfId="16" priority="19" stopIfTrue="1" operator="containsText" text="Mejorable">
      <formula>NOT(ISERROR(SEARCH("Mejorable",U45)))</formula>
    </cfRule>
  </conditionalFormatting>
  <conditionalFormatting sqref="P11:P29 P31:P44">
    <cfRule type="cellIs" priority="18" stopIfTrue="1" operator="equal">
      <formula>"10, 25, 50, 100"</formula>
    </cfRule>
  </conditionalFormatting>
  <conditionalFormatting sqref="T11:T29 T31:T44">
    <cfRule type="cellIs" dxfId="15" priority="14" stopIfTrue="1" operator="equal">
      <formula>"IV"</formula>
    </cfRule>
    <cfRule type="cellIs" dxfId="14" priority="15" stopIfTrue="1" operator="equal">
      <formula>"III"</formula>
    </cfRule>
    <cfRule type="cellIs" dxfId="13" priority="16" stopIfTrue="1" operator="equal">
      <formula>"II"</formula>
    </cfRule>
    <cfRule type="cellIs" dxfId="12" priority="17" stopIfTrue="1" operator="equal">
      <formula>"I"</formula>
    </cfRule>
  </conditionalFormatting>
  <conditionalFormatting sqref="U11:U29 U31:U44">
    <cfRule type="cellIs" dxfId="11" priority="12" stopIfTrue="1" operator="equal">
      <formula>"No Aceptable"</formula>
    </cfRule>
    <cfRule type="cellIs" dxfId="10" priority="13" stopIfTrue="1" operator="equal">
      <formula>"Aceptable"</formula>
    </cfRule>
  </conditionalFormatting>
  <conditionalFormatting sqref="U11:U29 U31:U44">
    <cfRule type="cellIs" dxfId="9" priority="11" stopIfTrue="1" operator="equal">
      <formula>"No Aceptable o Aceptable Con Control Especifico"</formula>
    </cfRule>
  </conditionalFormatting>
  <conditionalFormatting sqref="U11:U29 U31:U44">
    <cfRule type="containsText" dxfId="8" priority="10" stopIfTrue="1" operator="containsText" text="Mejorable">
      <formula>NOT(ISERROR(SEARCH("Mejorable",U11)))</formula>
    </cfRule>
  </conditionalFormatting>
  <conditionalFormatting sqref="P30">
    <cfRule type="cellIs" priority="9" stopIfTrue="1" operator="equal">
      <formula>"10, 25, 50, 100"</formula>
    </cfRule>
  </conditionalFormatting>
  <conditionalFormatting sqref="T30">
    <cfRule type="cellIs" dxfId="7" priority="5" stopIfTrue="1" operator="equal">
      <formula>"IV"</formula>
    </cfRule>
    <cfRule type="cellIs" dxfId="6" priority="6" stopIfTrue="1" operator="equal">
      <formula>"III"</formula>
    </cfRule>
    <cfRule type="cellIs" dxfId="5" priority="7" stopIfTrue="1" operator="equal">
      <formula>"II"</formula>
    </cfRule>
    <cfRule type="cellIs" dxfId="4" priority="8" stopIfTrue="1" operator="equal">
      <formula>"I"</formula>
    </cfRule>
  </conditionalFormatting>
  <conditionalFormatting sqref="U30">
    <cfRule type="cellIs" dxfId="3" priority="3" stopIfTrue="1" operator="equal">
      <formula>"No Aceptable"</formula>
    </cfRule>
    <cfRule type="cellIs" dxfId="2" priority="4" stopIfTrue="1" operator="equal">
      <formula>"Aceptable"</formula>
    </cfRule>
  </conditionalFormatting>
  <conditionalFormatting sqref="U30">
    <cfRule type="cellIs" dxfId="1" priority="2" stopIfTrue="1" operator="equal">
      <formula>"No Aceptable o Aceptable Con Control Especifico"</formula>
    </cfRule>
  </conditionalFormatting>
  <conditionalFormatting sqref="U30">
    <cfRule type="containsText" dxfId="0" priority="1" stopIfTrue="1" operator="containsText" text="Mejorable">
      <formula>NOT(ISERROR(SEARCH("Mejorable",U30)))</formula>
    </cfRule>
  </conditionalFormatting>
  <dataValidations count="2">
    <dataValidation type="whole" allowBlank="1" showInputMessage="1" showErrorMessage="1" prompt="1 Esporadica (EE)_x000a_2 Ocasional (EO)_x000a_3 Frecuente (EF)_x000a_4 continua (EC)" sqref="O11:O45">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45">
      <formula1>10</formula1>
      <formula2>100</formula2>
    </dataValidation>
  </dataValidations>
  <pageMargins left="0.7" right="0.7" top="0.75" bottom="0.75" header="0.3" footer="0.3"/>
  <pageSetup orientation="portrait" r:id="rId1"/>
  <ignoredErrors>
    <ignoredError sqref="G45 J45 C45 W45 AB45 L45 M45" evalError="1"/>
    <ignoredError sqref="D45" evalError="1" unlockedFormula="1"/>
  </ignoredError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PELIGROS!$A$2:$A$445</xm:f>
          </x14:formula1>
          <xm:sqref>H45:I45 H30</xm:sqref>
        </x14:dataValidation>
        <x14:dataValidation type="list" allowBlank="1" showInputMessage="1" showErrorMessage="1">
          <x14:formula1>
            <xm:f>FUNCIONES!$A$2:$A$82</xm:f>
          </x14:formula1>
          <xm:sqref>E45</xm:sqref>
        </x14:dataValidation>
        <x14:dataValidation type="list" allowBlank="1" showInputMessage="1" showErrorMessage="1">
          <x14:formula1>
            <xm:f>[1]Hoja2!#REF!</xm:f>
          </x14:formula1>
          <xm:sqref>E11 E22 E34</xm:sqref>
        </x14:dataValidation>
        <x14:dataValidation type="list" allowBlank="1" showInputMessage="1" showErrorMessage="1">
          <x14:formula1>
            <xm:f>[1]Hoja1!#REF!</xm:f>
          </x14:formula1>
          <xm:sqref>H11:H29 H31:H44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A429" zoomScale="80" zoomScaleNormal="80" workbookViewId="0">
      <selection activeCell="F46" sqref="F46"/>
    </sheetView>
  </sheetViews>
  <sheetFormatPr baseColWidth="10" defaultRowHeight="1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c r="A1" s="32" t="s">
        <v>92</v>
      </c>
      <c r="B1" s="32" t="s">
        <v>93</v>
      </c>
      <c r="C1" s="32" t="s">
        <v>2</v>
      </c>
      <c r="D1" s="32" t="s">
        <v>94</v>
      </c>
      <c r="E1" s="32" t="s">
        <v>95</v>
      </c>
      <c r="F1" s="32" t="s">
        <v>96</v>
      </c>
      <c r="G1" s="32" t="s">
        <v>97</v>
      </c>
    </row>
    <row r="2" spans="1:7" s="31" customFormat="1" ht="47.25" customHeight="1">
      <c r="A2" s="34" t="s">
        <v>98</v>
      </c>
      <c r="B2" s="34" t="s">
        <v>99</v>
      </c>
      <c r="C2" s="34" t="s">
        <v>100</v>
      </c>
      <c r="D2" s="34" t="s">
        <v>32</v>
      </c>
      <c r="E2" s="34" t="s">
        <v>32</v>
      </c>
      <c r="F2" s="34" t="s">
        <v>101</v>
      </c>
      <c r="G2" s="34" t="s">
        <v>102</v>
      </c>
    </row>
    <row r="3" spans="1:7" s="31" customFormat="1" ht="45">
      <c r="A3" s="34" t="s">
        <v>79</v>
      </c>
      <c r="B3" s="34" t="s">
        <v>103</v>
      </c>
      <c r="C3" s="34" t="s">
        <v>104</v>
      </c>
      <c r="D3" s="34" t="s">
        <v>32</v>
      </c>
      <c r="E3" s="34" t="s">
        <v>32</v>
      </c>
      <c r="F3" s="34" t="s">
        <v>101</v>
      </c>
      <c r="G3" s="34" t="s">
        <v>102</v>
      </c>
    </row>
    <row r="4" spans="1:7" s="31" customFormat="1" ht="45">
      <c r="A4" s="34" t="s">
        <v>105</v>
      </c>
      <c r="B4" s="34" t="s">
        <v>105</v>
      </c>
      <c r="C4" s="34" t="s">
        <v>106</v>
      </c>
      <c r="D4" s="34" t="s">
        <v>32</v>
      </c>
      <c r="E4" s="34" t="s">
        <v>32</v>
      </c>
      <c r="F4" s="34" t="s">
        <v>107</v>
      </c>
      <c r="G4" s="34" t="s">
        <v>102</v>
      </c>
    </row>
    <row r="5" spans="1:7" s="31" customFormat="1" ht="75">
      <c r="A5" s="34" t="s">
        <v>108</v>
      </c>
      <c r="B5" s="34" t="s">
        <v>109</v>
      </c>
      <c r="C5" s="34" t="s">
        <v>110</v>
      </c>
      <c r="D5" s="34" t="s">
        <v>43</v>
      </c>
      <c r="E5" s="34" t="s">
        <v>111</v>
      </c>
      <c r="F5" s="34" t="s">
        <v>112</v>
      </c>
      <c r="G5" s="34" t="s">
        <v>102</v>
      </c>
    </row>
    <row r="6" spans="1:7" s="31" customFormat="1" ht="30">
      <c r="A6" s="34" t="s">
        <v>113</v>
      </c>
      <c r="B6" s="34" t="s">
        <v>108</v>
      </c>
      <c r="C6" s="34" t="s">
        <v>114</v>
      </c>
      <c r="D6" s="34" t="s">
        <v>32</v>
      </c>
      <c r="E6" s="34" t="s">
        <v>115</v>
      </c>
      <c r="F6" s="34" t="s">
        <v>112</v>
      </c>
      <c r="G6" s="34" t="s">
        <v>116</v>
      </c>
    </row>
    <row r="7" spans="1:7" s="31" customFormat="1" ht="75">
      <c r="A7" s="34" t="s">
        <v>117</v>
      </c>
      <c r="B7" s="34" t="s">
        <v>117</v>
      </c>
      <c r="C7" s="34" t="s">
        <v>118</v>
      </c>
      <c r="D7" s="34" t="s">
        <v>43</v>
      </c>
      <c r="E7" s="34" t="s">
        <v>119</v>
      </c>
      <c r="F7" s="34" t="s">
        <v>118</v>
      </c>
      <c r="G7" s="34" t="s">
        <v>102</v>
      </c>
    </row>
    <row r="8" spans="1:7" s="31" customFormat="1" ht="75">
      <c r="A8" s="34" t="s">
        <v>120</v>
      </c>
      <c r="B8" s="34" t="s">
        <v>120</v>
      </c>
      <c r="C8" s="34" t="s">
        <v>121</v>
      </c>
      <c r="D8" s="34" t="s">
        <v>43</v>
      </c>
      <c r="E8" s="34" t="s">
        <v>111</v>
      </c>
      <c r="F8" s="34" t="s">
        <v>112</v>
      </c>
      <c r="G8" s="34" t="s">
        <v>102</v>
      </c>
    </row>
    <row r="9" spans="1:7" s="31" customFormat="1" ht="30">
      <c r="A9" s="34" t="s">
        <v>122</v>
      </c>
      <c r="B9" s="34" t="s">
        <v>120</v>
      </c>
      <c r="C9" s="34" t="s">
        <v>121</v>
      </c>
      <c r="D9" s="34" t="s">
        <v>32</v>
      </c>
      <c r="E9" s="34" t="s">
        <v>115</v>
      </c>
      <c r="F9" s="34" t="s">
        <v>112</v>
      </c>
      <c r="G9" s="34" t="s">
        <v>116</v>
      </c>
    </row>
    <row r="10" spans="1:7" s="31" customFormat="1">
      <c r="A10" s="34" t="s">
        <v>126</v>
      </c>
      <c r="B10" s="34" t="s">
        <v>126</v>
      </c>
      <c r="C10" s="34" t="s">
        <v>127</v>
      </c>
      <c r="D10" s="34" t="s">
        <v>128</v>
      </c>
      <c r="E10" s="34" t="s">
        <v>128</v>
      </c>
      <c r="F10" s="34" t="s">
        <v>128</v>
      </c>
      <c r="G10" s="34" t="s">
        <v>128</v>
      </c>
    </row>
    <row r="11" spans="1:7" s="31" customFormat="1" ht="75">
      <c r="A11" s="34" t="s">
        <v>151</v>
      </c>
      <c r="B11" s="34" t="s">
        <v>152</v>
      </c>
      <c r="C11" s="34" t="s">
        <v>153</v>
      </c>
      <c r="D11" s="34" t="s">
        <v>43</v>
      </c>
      <c r="E11" s="34" t="s">
        <v>32</v>
      </c>
      <c r="F11" s="34" t="s">
        <v>154</v>
      </c>
      <c r="G11" s="34" t="s">
        <v>32</v>
      </c>
    </row>
    <row r="12" spans="1:7" s="31" customFormat="1" ht="75">
      <c r="A12" s="34" t="s">
        <v>155</v>
      </c>
      <c r="B12" s="34" t="s">
        <v>156</v>
      </c>
      <c r="C12" s="34" t="s">
        <v>157</v>
      </c>
      <c r="D12" s="34" t="s">
        <v>43</v>
      </c>
      <c r="E12" s="34" t="s">
        <v>32</v>
      </c>
      <c r="F12" s="34" t="s">
        <v>154</v>
      </c>
      <c r="G12" s="34" t="s">
        <v>32</v>
      </c>
    </row>
    <row r="13" spans="1:7" s="31" customFormat="1" ht="30">
      <c r="A13" s="34" t="s">
        <v>158</v>
      </c>
      <c r="B13" s="34" t="s">
        <v>159</v>
      </c>
      <c r="C13" s="34" t="s">
        <v>160</v>
      </c>
      <c r="D13" s="34" t="s">
        <v>32</v>
      </c>
      <c r="E13" s="34" t="s">
        <v>32</v>
      </c>
      <c r="F13" s="34" t="s">
        <v>154</v>
      </c>
      <c r="G13" s="34" t="s">
        <v>32</v>
      </c>
    </row>
    <row r="14" spans="1:7" s="31" customFormat="1" ht="75">
      <c r="A14" s="34" t="s">
        <v>161</v>
      </c>
      <c r="B14" s="34" t="s">
        <v>162</v>
      </c>
      <c r="C14" s="34" t="s">
        <v>163</v>
      </c>
      <c r="D14" s="34" t="s">
        <v>43</v>
      </c>
      <c r="E14" s="34" t="s">
        <v>32</v>
      </c>
      <c r="F14" s="34" t="s">
        <v>71</v>
      </c>
      <c r="G14" s="34" t="s">
        <v>32</v>
      </c>
    </row>
    <row r="15" spans="1:7" s="31" customFormat="1" ht="75">
      <c r="A15" s="34" t="s">
        <v>67</v>
      </c>
      <c r="B15" s="34" t="s">
        <v>68</v>
      </c>
      <c r="C15" s="34" t="s">
        <v>69</v>
      </c>
      <c r="D15" s="34" t="s">
        <v>43</v>
      </c>
      <c r="E15" s="34" t="s">
        <v>70</v>
      </c>
      <c r="F15" s="34" t="s">
        <v>71</v>
      </c>
      <c r="G15" s="34" t="s">
        <v>32</v>
      </c>
    </row>
    <row r="16" spans="1:7" s="31" customFormat="1" ht="75">
      <c r="A16" s="34" t="s">
        <v>164</v>
      </c>
      <c r="B16" s="34" t="s">
        <v>165</v>
      </c>
      <c r="C16" s="34" t="s">
        <v>166</v>
      </c>
      <c r="D16" s="34" t="s">
        <v>43</v>
      </c>
      <c r="E16" s="34" t="s">
        <v>167</v>
      </c>
      <c r="F16" s="34" t="s">
        <v>168</v>
      </c>
      <c r="G16" s="34" t="s">
        <v>169</v>
      </c>
    </row>
    <row r="17" spans="1:7" s="31" customFormat="1" ht="75">
      <c r="A17" s="34" t="s">
        <v>170</v>
      </c>
      <c r="B17" s="34" t="s">
        <v>171</v>
      </c>
      <c r="C17" s="34" t="s">
        <v>172</v>
      </c>
      <c r="D17" s="34" t="s">
        <v>43</v>
      </c>
      <c r="E17" s="34" t="s">
        <v>30</v>
      </c>
      <c r="F17" s="34" t="s">
        <v>173</v>
      </c>
      <c r="G17" s="34" t="s">
        <v>32</v>
      </c>
    </row>
    <row r="18" spans="1:7" s="31" customFormat="1" ht="75">
      <c r="A18" s="34" t="s">
        <v>174</v>
      </c>
      <c r="B18" s="34" t="s">
        <v>171</v>
      </c>
      <c r="C18" s="34" t="s">
        <v>175</v>
      </c>
      <c r="D18" s="34" t="s">
        <v>43</v>
      </c>
      <c r="E18" s="34" t="s">
        <v>176</v>
      </c>
      <c r="F18" s="34" t="s">
        <v>175</v>
      </c>
      <c r="G18" s="34" t="s">
        <v>32</v>
      </c>
    </row>
    <row r="19" spans="1:7" s="31" customFormat="1" ht="75">
      <c r="A19" s="34" t="s">
        <v>177</v>
      </c>
      <c r="B19" s="34" t="s">
        <v>165</v>
      </c>
      <c r="C19" s="34" t="s">
        <v>178</v>
      </c>
      <c r="D19" s="34" t="s">
        <v>43</v>
      </c>
      <c r="E19" s="34" t="s">
        <v>167</v>
      </c>
      <c r="F19" s="34" t="s">
        <v>179</v>
      </c>
      <c r="G19" s="34" t="s">
        <v>32</v>
      </c>
    </row>
    <row r="20" spans="1:7" s="31" customFormat="1" ht="75">
      <c r="A20" s="34" t="s">
        <v>244</v>
      </c>
      <c r="B20" s="34" t="s">
        <v>245</v>
      </c>
      <c r="C20" s="34" t="s">
        <v>246</v>
      </c>
      <c r="D20" s="34" t="s">
        <v>43</v>
      </c>
      <c r="E20" s="34" t="s">
        <v>247</v>
      </c>
      <c r="F20" s="34" t="s">
        <v>248</v>
      </c>
      <c r="G20" s="34" t="s">
        <v>249</v>
      </c>
    </row>
    <row r="21" spans="1:7" s="31" customFormat="1" ht="75">
      <c r="A21" s="34" t="s">
        <v>250</v>
      </c>
      <c r="B21" s="34" t="s">
        <v>251</v>
      </c>
      <c r="C21" s="34" t="s">
        <v>252</v>
      </c>
      <c r="D21" s="34" t="s">
        <v>43</v>
      </c>
      <c r="E21" s="34" t="s">
        <v>253</v>
      </c>
      <c r="F21" s="34" t="s">
        <v>254</v>
      </c>
      <c r="G21" s="34" t="s">
        <v>255</v>
      </c>
    </row>
    <row r="22" spans="1:7" s="31" customFormat="1" ht="75">
      <c r="A22" s="34" t="s">
        <v>256</v>
      </c>
      <c r="B22" s="34" t="s">
        <v>251</v>
      </c>
      <c r="C22" s="34" t="s">
        <v>257</v>
      </c>
      <c r="D22" s="34" t="s">
        <v>43</v>
      </c>
      <c r="E22" s="34" t="s">
        <v>253</v>
      </c>
      <c r="F22" s="34" t="s">
        <v>65</v>
      </c>
      <c r="G22" s="34" t="s">
        <v>255</v>
      </c>
    </row>
    <row r="23" spans="1:7" s="31" customFormat="1" ht="75">
      <c r="A23" s="34" t="s">
        <v>258</v>
      </c>
      <c r="B23" s="34" t="s">
        <v>259</v>
      </c>
      <c r="C23" s="34" t="s">
        <v>260</v>
      </c>
      <c r="D23" s="34" t="s">
        <v>43</v>
      </c>
      <c r="E23" s="34" t="s">
        <v>261</v>
      </c>
      <c r="F23" s="34" t="s">
        <v>262</v>
      </c>
      <c r="G23" s="34" t="s">
        <v>255</v>
      </c>
    </row>
    <row r="24" spans="1:7" s="31" customFormat="1" ht="75">
      <c r="A24" s="34" t="s">
        <v>263</v>
      </c>
      <c r="B24" s="34" t="s">
        <v>264</v>
      </c>
      <c r="C24" s="34" t="s">
        <v>265</v>
      </c>
      <c r="D24" s="34" t="s">
        <v>43</v>
      </c>
      <c r="E24" s="34" t="s">
        <v>266</v>
      </c>
      <c r="F24" s="34" t="s">
        <v>267</v>
      </c>
      <c r="G24" s="34" t="s">
        <v>268</v>
      </c>
    </row>
    <row r="25" spans="1:7" s="31" customFormat="1" ht="75">
      <c r="A25" s="34" t="s">
        <v>269</v>
      </c>
      <c r="B25" s="34" t="s">
        <v>270</v>
      </c>
      <c r="C25" s="34" t="s">
        <v>271</v>
      </c>
      <c r="D25" s="34" t="s">
        <v>43</v>
      </c>
      <c r="E25" s="34" t="s">
        <v>272</v>
      </c>
      <c r="F25" s="34" t="s">
        <v>262</v>
      </c>
      <c r="G25" s="34" t="s">
        <v>273</v>
      </c>
    </row>
    <row r="26" spans="1:7" s="31" customFormat="1" ht="75">
      <c r="A26" s="34" t="s">
        <v>274</v>
      </c>
      <c r="B26" s="34" t="s">
        <v>275</v>
      </c>
      <c r="C26" s="34" t="s">
        <v>276</v>
      </c>
      <c r="D26" s="34" t="s">
        <v>43</v>
      </c>
      <c r="E26" s="34" t="s">
        <v>272</v>
      </c>
      <c r="F26" s="34" t="s">
        <v>262</v>
      </c>
      <c r="G26" s="34" t="s">
        <v>277</v>
      </c>
    </row>
    <row r="27" spans="1:7" s="31" customFormat="1" ht="30">
      <c r="A27" s="34" t="s">
        <v>72</v>
      </c>
      <c r="B27" s="34" t="s">
        <v>73</v>
      </c>
      <c r="C27" s="34" t="s">
        <v>74</v>
      </c>
      <c r="D27" s="34" t="s">
        <v>32</v>
      </c>
      <c r="E27" s="34" t="s">
        <v>33</v>
      </c>
      <c r="F27" s="34" t="s">
        <v>75</v>
      </c>
      <c r="G27" s="34" t="s">
        <v>32</v>
      </c>
    </row>
    <row r="28" spans="1:7" s="31" customFormat="1" ht="30">
      <c r="A28" s="34" t="s">
        <v>448</v>
      </c>
      <c r="B28" s="34" t="s">
        <v>449</v>
      </c>
      <c r="C28" s="34" t="s">
        <v>450</v>
      </c>
      <c r="D28" s="34" t="s">
        <v>32</v>
      </c>
      <c r="E28" s="34" t="s">
        <v>33</v>
      </c>
      <c r="F28" s="34" t="s">
        <v>75</v>
      </c>
      <c r="G28" s="34" t="s">
        <v>451</v>
      </c>
    </row>
    <row r="29" spans="1:7" s="31" customFormat="1">
      <c r="A29" s="34" t="s">
        <v>76</v>
      </c>
      <c r="B29" s="34" t="s">
        <v>77</v>
      </c>
      <c r="C29" s="34" t="s">
        <v>78</v>
      </c>
      <c r="D29" s="34" t="s">
        <v>32</v>
      </c>
      <c r="E29" s="34" t="s">
        <v>33</v>
      </c>
      <c r="F29" s="34" t="s">
        <v>75</v>
      </c>
      <c r="G29" s="34" t="s">
        <v>32</v>
      </c>
    </row>
    <row r="30" spans="1:7" s="31" customFormat="1" ht="30">
      <c r="A30" s="34" t="s">
        <v>452</v>
      </c>
      <c r="B30" s="34" t="s">
        <v>453</v>
      </c>
      <c r="C30" s="34" t="s">
        <v>454</v>
      </c>
      <c r="D30" s="34" t="s">
        <v>32</v>
      </c>
      <c r="E30" s="34" t="s">
        <v>32</v>
      </c>
      <c r="F30" s="34" t="s">
        <v>75</v>
      </c>
      <c r="G30" s="34" t="s">
        <v>32</v>
      </c>
    </row>
    <row r="31" spans="1:7" s="31" customFormat="1" ht="30">
      <c r="A31" s="34" t="s">
        <v>88</v>
      </c>
      <c r="B31" s="34" t="s">
        <v>89</v>
      </c>
      <c r="C31" s="34" t="s">
        <v>90</v>
      </c>
      <c r="D31" s="34" t="s">
        <v>32</v>
      </c>
      <c r="E31" s="34" t="s">
        <v>33</v>
      </c>
      <c r="F31" s="34" t="s">
        <v>91</v>
      </c>
      <c r="G31" s="34" t="s">
        <v>32</v>
      </c>
    </row>
    <row r="32" spans="1:7" s="31" customFormat="1" ht="30">
      <c r="A32" s="34" t="s">
        <v>455</v>
      </c>
      <c r="B32" s="34" t="s">
        <v>456</v>
      </c>
      <c r="C32" s="34" t="s">
        <v>454</v>
      </c>
      <c r="D32" s="34" t="s">
        <v>32</v>
      </c>
      <c r="E32" s="34" t="s">
        <v>33</v>
      </c>
      <c r="F32" s="34" t="s">
        <v>75</v>
      </c>
      <c r="G32" s="34" t="s">
        <v>32</v>
      </c>
    </row>
    <row r="33" spans="1:7" s="31" customFormat="1" ht="75">
      <c r="A33" s="34" t="s">
        <v>40</v>
      </c>
      <c r="B33" s="34" t="s">
        <v>41</v>
      </c>
      <c r="C33" s="34" t="s">
        <v>42</v>
      </c>
      <c r="D33" s="34" t="s">
        <v>43</v>
      </c>
      <c r="E33" s="34" t="s">
        <v>44</v>
      </c>
      <c r="F33" s="34" t="s">
        <v>45</v>
      </c>
      <c r="G33" s="34" t="s">
        <v>46</v>
      </c>
    </row>
    <row r="34" spans="1:7" s="31" customFormat="1" ht="60">
      <c r="A34" s="34" t="s">
        <v>47</v>
      </c>
      <c r="B34" s="34" t="s">
        <v>48</v>
      </c>
      <c r="C34" s="34" t="s">
        <v>49</v>
      </c>
      <c r="D34" s="34" t="s">
        <v>32</v>
      </c>
      <c r="E34" s="34" t="s">
        <v>50</v>
      </c>
      <c r="F34" s="34" t="s">
        <v>51</v>
      </c>
      <c r="G34" s="34" t="s">
        <v>46</v>
      </c>
    </row>
    <row r="35" spans="1:7" s="31" customFormat="1" ht="30">
      <c r="A35" s="34" t="s">
        <v>483</v>
      </c>
      <c r="B35" s="34" t="s">
        <v>484</v>
      </c>
      <c r="C35" s="34" t="s">
        <v>49</v>
      </c>
      <c r="D35" s="34" t="s">
        <v>32</v>
      </c>
      <c r="E35" s="34" t="s">
        <v>32</v>
      </c>
      <c r="F35" s="34" t="s">
        <v>485</v>
      </c>
      <c r="G35" s="34" t="s">
        <v>46</v>
      </c>
    </row>
    <row r="36" spans="1:7" s="31" customFormat="1" ht="75">
      <c r="A36" s="34" t="s">
        <v>486</v>
      </c>
      <c r="B36" s="34" t="s">
        <v>487</v>
      </c>
      <c r="C36" s="34" t="s">
        <v>488</v>
      </c>
      <c r="D36" s="34" t="s">
        <v>43</v>
      </c>
      <c r="E36" s="34" t="s">
        <v>44</v>
      </c>
      <c r="F36" s="34" t="s">
        <v>489</v>
      </c>
      <c r="G36" s="34" t="s">
        <v>490</v>
      </c>
    </row>
    <row r="37" spans="1:7" s="31" customFormat="1" ht="75">
      <c r="A37" s="34" t="s">
        <v>1187</v>
      </c>
      <c r="B37" s="34" t="s">
        <v>52</v>
      </c>
      <c r="C37" s="34" t="s">
        <v>53</v>
      </c>
      <c r="D37" s="34" t="s">
        <v>43</v>
      </c>
      <c r="E37" s="34" t="s">
        <v>54</v>
      </c>
      <c r="F37" s="34" t="s">
        <v>55</v>
      </c>
      <c r="G37" s="34" t="s">
        <v>56</v>
      </c>
    </row>
    <row r="38" spans="1:7" s="31" customFormat="1" ht="75">
      <c r="A38" s="34" t="s">
        <v>566</v>
      </c>
      <c r="B38" s="34" t="s">
        <v>567</v>
      </c>
      <c r="C38" s="34" t="s">
        <v>568</v>
      </c>
      <c r="D38" s="34" t="s">
        <v>43</v>
      </c>
      <c r="E38" s="34" t="s">
        <v>569</v>
      </c>
      <c r="F38" s="34" t="s">
        <v>55</v>
      </c>
      <c r="G38" s="34" t="s">
        <v>570</v>
      </c>
    </row>
    <row r="39" spans="1:7" s="31" customFormat="1" ht="75">
      <c r="A39" s="34" t="s">
        <v>571</v>
      </c>
      <c r="B39" s="34" t="s">
        <v>572</v>
      </c>
      <c r="C39" s="34" t="s">
        <v>573</v>
      </c>
      <c r="D39" s="34" t="s">
        <v>43</v>
      </c>
      <c r="E39" s="34" t="s">
        <v>574</v>
      </c>
      <c r="F39" s="34" t="s">
        <v>55</v>
      </c>
      <c r="G39" s="34" t="s">
        <v>575</v>
      </c>
    </row>
    <row r="40" spans="1:7" s="31" customFormat="1" ht="75">
      <c r="A40" s="34" t="s">
        <v>576</v>
      </c>
      <c r="B40" s="34" t="s">
        <v>577</v>
      </c>
      <c r="C40" s="34" t="s">
        <v>578</v>
      </c>
      <c r="D40" s="34" t="s">
        <v>43</v>
      </c>
      <c r="E40" s="34" t="s">
        <v>579</v>
      </c>
      <c r="F40" s="34" t="s">
        <v>55</v>
      </c>
      <c r="G40" s="34" t="s">
        <v>580</v>
      </c>
    </row>
    <row r="41" spans="1:7" s="31" customFormat="1" ht="75">
      <c r="A41" s="34" t="s">
        <v>581</v>
      </c>
      <c r="B41" s="34" t="s">
        <v>567</v>
      </c>
      <c r="C41" s="34" t="s">
        <v>582</v>
      </c>
      <c r="D41" s="34" t="s">
        <v>43</v>
      </c>
      <c r="E41" s="34" t="s">
        <v>583</v>
      </c>
      <c r="F41" s="34" t="s">
        <v>55</v>
      </c>
      <c r="G41" s="34" t="s">
        <v>32</v>
      </c>
    </row>
    <row r="42" spans="1:7" s="31" customFormat="1" ht="75">
      <c r="A42" s="34" t="s">
        <v>584</v>
      </c>
      <c r="B42" s="34" t="s">
        <v>585</v>
      </c>
      <c r="C42" s="34" t="s">
        <v>586</v>
      </c>
      <c r="D42" s="34" t="s">
        <v>43</v>
      </c>
      <c r="E42" s="34" t="s">
        <v>32</v>
      </c>
      <c r="F42" s="34" t="s">
        <v>55</v>
      </c>
      <c r="G42" s="34" t="s">
        <v>587</v>
      </c>
    </row>
    <row r="43" spans="1:7" s="31" customFormat="1" ht="75">
      <c r="A43" s="34" t="s">
        <v>588</v>
      </c>
      <c r="B43" s="34" t="s">
        <v>589</v>
      </c>
      <c r="C43" s="34" t="s">
        <v>590</v>
      </c>
      <c r="D43" s="34" t="s">
        <v>43</v>
      </c>
      <c r="E43" s="34" t="s">
        <v>32</v>
      </c>
      <c r="F43" s="34" t="s">
        <v>55</v>
      </c>
      <c r="G43" s="34" t="s">
        <v>591</v>
      </c>
    </row>
    <row r="44" spans="1:7" s="31" customFormat="1" ht="75">
      <c r="A44" s="34" t="s">
        <v>592</v>
      </c>
      <c r="B44" s="34" t="s">
        <v>593</v>
      </c>
      <c r="C44" s="34" t="s">
        <v>594</v>
      </c>
      <c r="D44" s="34" t="s">
        <v>43</v>
      </c>
      <c r="E44" s="34" t="s">
        <v>32</v>
      </c>
      <c r="F44" s="34" t="s">
        <v>32</v>
      </c>
      <c r="G44" s="34" t="s">
        <v>32</v>
      </c>
    </row>
    <row r="45" spans="1:7" s="31" customFormat="1" ht="75">
      <c r="A45" s="34" t="s">
        <v>595</v>
      </c>
      <c r="B45" s="34" t="s">
        <v>596</v>
      </c>
      <c r="C45" s="34" t="s">
        <v>594</v>
      </c>
      <c r="D45" s="34" t="s">
        <v>43</v>
      </c>
      <c r="E45" s="34" t="s">
        <v>32</v>
      </c>
      <c r="F45" s="34" t="s">
        <v>55</v>
      </c>
      <c r="G45" s="34" t="s">
        <v>591</v>
      </c>
    </row>
    <row r="46" spans="1:7" s="31" customFormat="1" ht="45">
      <c r="A46" s="34" t="s">
        <v>597</v>
      </c>
      <c r="B46" s="34" t="s">
        <v>598</v>
      </c>
      <c r="C46" s="34" t="s">
        <v>599</v>
      </c>
      <c r="D46" s="34" t="s">
        <v>32</v>
      </c>
      <c r="E46" s="34" t="s">
        <v>32</v>
      </c>
      <c r="F46" s="34" t="s">
        <v>600</v>
      </c>
      <c r="G46" s="34" t="s">
        <v>601</v>
      </c>
    </row>
    <row r="47" spans="1:7" s="31" customFormat="1" ht="45">
      <c r="A47" s="34" t="s">
        <v>602</v>
      </c>
      <c r="B47" s="34" t="s">
        <v>603</v>
      </c>
      <c r="C47" s="34" t="s">
        <v>604</v>
      </c>
      <c r="D47" s="34" t="s">
        <v>32</v>
      </c>
      <c r="E47" s="34" t="s">
        <v>32</v>
      </c>
      <c r="F47" s="34" t="s">
        <v>605</v>
      </c>
      <c r="G47" s="34" t="s">
        <v>601</v>
      </c>
    </row>
    <row r="48" spans="1:7" s="31" customFormat="1" ht="75">
      <c r="A48" s="52" t="s">
        <v>1188</v>
      </c>
      <c r="B48" s="52" t="s">
        <v>1189</v>
      </c>
      <c r="C48" s="52" t="s">
        <v>1190</v>
      </c>
      <c r="D48" s="52" t="s">
        <v>43</v>
      </c>
      <c r="E48" s="52" t="s">
        <v>609</v>
      </c>
      <c r="F48" s="52" t="s">
        <v>1191</v>
      </c>
      <c r="G48" s="52" t="s">
        <v>1192</v>
      </c>
    </row>
    <row r="49" spans="1:9" s="31" customFormat="1" ht="75">
      <c r="A49" s="34" t="s">
        <v>606</v>
      </c>
      <c r="B49" s="34" t="s">
        <v>607</v>
      </c>
      <c r="C49" s="34" t="s">
        <v>608</v>
      </c>
      <c r="D49" s="34" t="s">
        <v>43</v>
      </c>
      <c r="E49" s="34" t="s">
        <v>609</v>
      </c>
      <c r="F49" s="34" t="s">
        <v>610</v>
      </c>
      <c r="G49" s="34" t="s">
        <v>611</v>
      </c>
    </row>
    <row r="50" spans="1:9" s="31" customFormat="1" ht="75">
      <c r="A50" s="34" t="s">
        <v>612</v>
      </c>
      <c r="B50" s="34" t="s">
        <v>613</v>
      </c>
      <c r="C50" s="34" t="s">
        <v>614</v>
      </c>
      <c r="D50" s="34" t="s">
        <v>43</v>
      </c>
      <c r="E50" s="34" t="s">
        <v>609</v>
      </c>
      <c r="F50" s="34" t="s">
        <v>615</v>
      </c>
      <c r="G50" s="34" t="s">
        <v>616</v>
      </c>
    </row>
    <row r="51" spans="1:9" s="31" customFormat="1" ht="75">
      <c r="A51" s="34" t="s">
        <v>57</v>
      </c>
      <c r="B51" s="34" t="s">
        <v>58</v>
      </c>
      <c r="C51" s="34" t="s">
        <v>59</v>
      </c>
      <c r="D51" s="34" t="s">
        <v>43</v>
      </c>
      <c r="E51" s="34" t="s">
        <v>60</v>
      </c>
      <c r="F51" s="34" t="s">
        <v>61</v>
      </c>
      <c r="G51" s="34" t="s">
        <v>32</v>
      </c>
    </row>
    <row r="52" spans="1:9" s="31" customFormat="1" ht="75">
      <c r="A52" s="34" t="s">
        <v>320</v>
      </c>
      <c r="B52" s="34" t="s">
        <v>617</v>
      </c>
      <c r="C52" s="34" t="s">
        <v>618</v>
      </c>
      <c r="D52" s="34" t="s">
        <v>43</v>
      </c>
      <c r="E52" s="34" t="s">
        <v>619</v>
      </c>
      <c r="F52" s="34" t="s">
        <v>55</v>
      </c>
      <c r="G52" s="34" t="s">
        <v>620</v>
      </c>
    </row>
    <row r="53" spans="1:9" s="31" customFormat="1" ht="45">
      <c r="A53" s="34" t="s">
        <v>621</v>
      </c>
      <c r="B53" s="34" t="s">
        <v>622</v>
      </c>
      <c r="C53" s="34" t="s">
        <v>623</v>
      </c>
      <c r="D53" s="34" t="s">
        <v>32</v>
      </c>
      <c r="E53" s="34" t="s">
        <v>32</v>
      </c>
      <c r="F53" s="34" t="s">
        <v>55</v>
      </c>
      <c r="G53" s="34" t="s">
        <v>32</v>
      </c>
    </row>
    <row r="54" spans="1:9" s="31" customFormat="1" ht="75">
      <c r="A54" s="34" t="s">
        <v>624</v>
      </c>
      <c r="B54" s="34" t="s">
        <v>625</v>
      </c>
      <c r="C54" s="34" t="s">
        <v>626</v>
      </c>
      <c r="D54" s="34" t="s">
        <v>43</v>
      </c>
      <c r="E54" s="34" t="s">
        <v>627</v>
      </c>
      <c r="F54" s="34" t="s">
        <v>65</v>
      </c>
      <c r="G54" s="34" t="s">
        <v>628</v>
      </c>
    </row>
    <row r="55" spans="1:9" s="31" customFormat="1" ht="75">
      <c r="A55" s="34" t="s">
        <v>86</v>
      </c>
      <c r="B55" s="34" t="s">
        <v>35</v>
      </c>
      <c r="C55" s="34" t="s">
        <v>87</v>
      </c>
      <c r="D55" s="34" t="s">
        <v>43</v>
      </c>
      <c r="E55" s="34" t="s">
        <v>64</v>
      </c>
      <c r="F55" s="34" t="s">
        <v>65</v>
      </c>
      <c r="G55" s="34" t="s">
        <v>66</v>
      </c>
    </row>
    <row r="56" spans="1:9" s="31" customFormat="1" ht="75">
      <c r="A56" s="34" t="s">
        <v>629</v>
      </c>
      <c r="B56" s="34" t="s">
        <v>35</v>
      </c>
      <c r="C56" s="34" t="s">
        <v>87</v>
      </c>
      <c r="D56" s="34" t="s">
        <v>43</v>
      </c>
      <c r="E56" s="34" t="s">
        <v>64</v>
      </c>
      <c r="F56" s="34" t="s">
        <v>65</v>
      </c>
      <c r="G56" s="34" t="s">
        <v>66</v>
      </c>
    </row>
    <row r="57" spans="1:9" s="31" customFormat="1" ht="75">
      <c r="A57" s="34" t="s">
        <v>630</v>
      </c>
      <c r="B57" s="34" t="s">
        <v>35</v>
      </c>
      <c r="C57" s="34" t="s">
        <v>87</v>
      </c>
      <c r="D57" s="34" t="s">
        <v>43</v>
      </c>
      <c r="E57" s="34" t="s">
        <v>64</v>
      </c>
      <c r="F57" s="34" t="s">
        <v>65</v>
      </c>
      <c r="G57" s="34" t="s">
        <v>66</v>
      </c>
    </row>
    <row r="58" spans="1:9" s="31" customFormat="1" ht="75">
      <c r="A58" s="34" t="s">
        <v>631</v>
      </c>
      <c r="B58" s="34" t="s">
        <v>63</v>
      </c>
      <c r="C58" s="34" t="s">
        <v>34</v>
      </c>
      <c r="D58" s="34" t="s">
        <v>43</v>
      </c>
      <c r="E58" s="34" t="s">
        <v>64</v>
      </c>
      <c r="F58" s="34" t="s">
        <v>65</v>
      </c>
      <c r="G58" s="34" t="s">
        <v>66</v>
      </c>
    </row>
    <row r="59" spans="1:9" s="31" customFormat="1" ht="75">
      <c r="A59" s="34" t="s">
        <v>632</v>
      </c>
      <c r="B59" s="34" t="s">
        <v>63</v>
      </c>
      <c r="C59" s="34" t="s">
        <v>34</v>
      </c>
      <c r="D59" s="34" t="s">
        <v>43</v>
      </c>
      <c r="E59" s="34" t="s">
        <v>64</v>
      </c>
      <c r="F59" s="34" t="s">
        <v>65</v>
      </c>
      <c r="G59" s="34" t="s">
        <v>66</v>
      </c>
    </row>
    <row r="60" spans="1:9" s="31" customFormat="1" ht="75">
      <c r="A60" s="34" t="s">
        <v>633</v>
      </c>
      <c r="B60" s="34" t="s">
        <v>35</v>
      </c>
      <c r="C60" s="34" t="s">
        <v>87</v>
      </c>
      <c r="D60" s="34" t="s">
        <v>43</v>
      </c>
      <c r="E60" s="34" t="s">
        <v>64</v>
      </c>
      <c r="F60" s="34" t="s">
        <v>65</v>
      </c>
      <c r="G60" s="34" t="s">
        <v>66</v>
      </c>
    </row>
    <row r="61" spans="1:9" s="31" customFormat="1" ht="75">
      <c r="A61" s="34" t="s">
        <v>62</v>
      </c>
      <c r="B61" s="34" t="s">
        <v>63</v>
      </c>
      <c r="C61" s="34" t="s">
        <v>34</v>
      </c>
      <c r="D61" s="34" t="s">
        <v>43</v>
      </c>
      <c r="E61" s="34" t="s">
        <v>64</v>
      </c>
      <c r="F61" s="34" t="s">
        <v>65</v>
      </c>
      <c r="G61" s="34" t="s">
        <v>66</v>
      </c>
    </row>
    <row r="62" spans="1:9" s="31" customFormat="1" ht="75">
      <c r="A62" s="34" t="s">
        <v>634</v>
      </c>
      <c r="B62" s="34" t="s">
        <v>63</v>
      </c>
      <c r="C62" s="34" t="s">
        <v>34</v>
      </c>
      <c r="D62" s="34" t="s">
        <v>43</v>
      </c>
      <c r="E62" s="34" t="s">
        <v>64</v>
      </c>
      <c r="F62" s="34" t="s">
        <v>65</v>
      </c>
      <c r="G62" s="34" t="s">
        <v>66</v>
      </c>
    </row>
    <row r="63" spans="1:9" s="31" customFormat="1" ht="75">
      <c r="A63" s="34" t="s">
        <v>635</v>
      </c>
      <c r="B63" s="34" t="s">
        <v>63</v>
      </c>
      <c r="C63" s="34" t="s">
        <v>34</v>
      </c>
      <c r="D63" s="34" t="s">
        <v>43</v>
      </c>
      <c r="E63" s="34" t="s">
        <v>64</v>
      </c>
      <c r="F63" s="34" t="s">
        <v>65</v>
      </c>
      <c r="G63" s="34" t="s">
        <v>66</v>
      </c>
    </row>
    <row r="64" spans="1:9">
      <c r="A64" s="33" t="s">
        <v>123</v>
      </c>
      <c r="B64" s="33" t="s">
        <v>124</v>
      </c>
      <c r="C64" s="33" t="s">
        <v>125</v>
      </c>
      <c r="D64" s="33" t="s">
        <v>32</v>
      </c>
      <c r="E64" s="33" t="s">
        <v>32</v>
      </c>
      <c r="F64" s="33" t="s">
        <v>32</v>
      </c>
      <c r="G64" s="33" t="s">
        <v>32</v>
      </c>
      <c r="I64" s="31"/>
    </row>
    <row r="65" spans="1:7">
      <c r="A65" s="33" t="s">
        <v>79</v>
      </c>
      <c r="B65" s="33" t="s">
        <v>80</v>
      </c>
      <c r="C65" s="33" t="s">
        <v>81</v>
      </c>
      <c r="D65" s="33" t="s">
        <v>82</v>
      </c>
      <c r="E65" s="33" t="s">
        <v>83</v>
      </c>
      <c r="F65" s="33" t="s">
        <v>84</v>
      </c>
      <c r="G65" s="33" t="s">
        <v>85</v>
      </c>
    </row>
    <row r="66" spans="1:7">
      <c r="A66" s="33" t="s">
        <v>636</v>
      </c>
      <c r="B66" s="33" t="s">
        <v>129</v>
      </c>
      <c r="C66" s="33" t="s">
        <v>130</v>
      </c>
      <c r="D66" s="33" t="s">
        <v>131</v>
      </c>
      <c r="E66" s="33" t="s">
        <v>131</v>
      </c>
      <c r="F66" s="33" t="s">
        <v>130</v>
      </c>
      <c r="G66" s="33" t="s">
        <v>131</v>
      </c>
    </row>
    <row r="67" spans="1:7">
      <c r="A67" s="33" t="s">
        <v>637</v>
      </c>
      <c r="B67" s="33" t="s">
        <v>129</v>
      </c>
      <c r="C67" s="33" t="s">
        <v>132</v>
      </c>
      <c r="D67" s="33" t="s">
        <v>131</v>
      </c>
      <c r="E67" s="33" t="s">
        <v>131</v>
      </c>
      <c r="F67" s="33" t="s">
        <v>132</v>
      </c>
      <c r="G67" s="33" t="s">
        <v>131</v>
      </c>
    </row>
    <row r="68" spans="1:7">
      <c r="A68" s="33" t="s">
        <v>638</v>
      </c>
      <c r="B68" s="33" t="s">
        <v>129</v>
      </c>
      <c r="C68" s="33" t="s">
        <v>133</v>
      </c>
      <c r="D68" s="33" t="s">
        <v>131</v>
      </c>
      <c r="E68" s="33" t="s">
        <v>131</v>
      </c>
      <c r="F68" s="33" t="s">
        <v>133</v>
      </c>
      <c r="G68" s="33" t="s">
        <v>131</v>
      </c>
    </row>
    <row r="69" spans="1:7">
      <c r="A69" s="33" t="s">
        <v>639</v>
      </c>
      <c r="B69" s="33" t="s">
        <v>129</v>
      </c>
      <c r="C69" s="33" t="s">
        <v>134</v>
      </c>
      <c r="D69" s="33" t="s">
        <v>131</v>
      </c>
      <c r="E69" s="33" t="s">
        <v>131</v>
      </c>
      <c r="F69" s="33" t="s">
        <v>134</v>
      </c>
      <c r="G69" s="33" t="s">
        <v>131</v>
      </c>
    </row>
    <row r="70" spans="1:7" ht="45">
      <c r="A70" s="33" t="s">
        <v>640</v>
      </c>
      <c r="B70" s="33" t="s">
        <v>129</v>
      </c>
      <c r="C70" s="33" t="s">
        <v>135</v>
      </c>
      <c r="D70" s="33" t="s">
        <v>131</v>
      </c>
      <c r="E70" s="33" t="s">
        <v>131</v>
      </c>
      <c r="F70" s="33" t="s">
        <v>135</v>
      </c>
      <c r="G70" s="33" t="s">
        <v>131</v>
      </c>
    </row>
    <row r="71" spans="1:7">
      <c r="A71" s="33" t="s">
        <v>641</v>
      </c>
      <c r="B71" s="33" t="s">
        <v>129</v>
      </c>
      <c r="C71" s="33" t="s">
        <v>136</v>
      </c>
      <c r="D71" s="33" t="s">
        <v>131</v>
      </c>
      <c r="E71" s="33" t="s">
        <v>131</v>
      </c>
      <c r="F71" s="33" t="s">
        <v>136</v>
      </c>
      <c r="G71" s="33" t="s">
        <v>131</v>
      </c>
    </row>
    <row r="72" spans="1:7">
      <c r="A72" s="33" t="s">
        <v>642</v>
      </c>
      <c r="B72" s="33" t="s">
        <v>129</v>
      </c>
      <c r="C72" s="33" t="s">
        <v>137</v>
      </c>
      <c r="D72" s="33" t="s">
        <v>131</v>
      </c>
      <c r="E72" s="33" t="s">
        <v>131</v>
      </c>
      <c r="F72" s="33" t="s">
        <v>137</v>
      </c>
      <c r="G72" s="33" t="s">
        <v>131</v>
      </c>
    </row>
    <row r="73" spans="1:7">
      <c r="A73" s="33" t="s">
        <v>643</v>
      </c>
      <c r="B73" s="33" t="s">
        <v>129</v>
      </c>
      <c r="C73" s="33" t="s">
        <v>138</v>
      </c>
      <c r="D73" s="33" t="s">
        <v>131</v>
      </c>
      <c r="E73" s="33" t="s">
        <v>131</v>
      </c>
      <c r="F73" s="33" t="s">
        <v>138</v>
      </c>
      <c r="G73" s="33" t="s">
        <v>131</v>
      </c>
    </row>
    <row r="74" spans="1:7" ht="30">
      <c r="A74" s="33" t="s">
        <v>644</v>
      </c>
      <c r="B74" s="33" t="s">
        <v>129</v>
      </c>
      <c r="C74" s="33" t="s">
        <v>139</v>
      </c>
      <c r="D74" s="33" t="s">
        <v>131</v>
      </c>
      <c r="E74" s="33" t="s">
        <v>131</v>
      </c>
      <c r="F74" s="33" t="s">
        <v>139</v>
      </c>
      <c r="G74" s="33" t="s">
        <v>131</v>
      </c>
    </row>
    <row r="75" spans="1:7" ht="30">
      <c r="A75" s="33" t="s">
        <v>645</v>
      </c>
      <c r="B75" s="33" t="s">
        <v>129</v>
      </c>
      <c r="C75" s="33" t="s">
        <v>140</v>
      </c>
      <c r="D75" s="33" t="s">
        <v>131</v>
      </c>
      <c r="E75" s="33" t="s">
        <v>131</v>
      </c>
      <c r="F75" s="33" t="s">
        <v>140</v>
      </c>
      <c r="G75" s="33" t="s">
        <v>131</v>
      </c>
    </row>
    <row r="76" spans="1:7">
      <c r="A76" s="33" t="s">
        <v>646</v>
      </c>
      <c r="B76" s="33" t="s">
        <v>129</v>
      </c>
      <c r="C76" s="33" t="s">
        <v>141</v>
      </c>
      <c r="D76" s="33" t="s">
        <v>131</v>
      </c>
      <c r="E76" s="33" t="s">
        <v>131</v>
      </c>
      <c r="F76" s="33" t="s">
        <v>141</v>
      </c>
      <c r="G76" s="33" t="s">
        <v>131</v>
      </c>
    </row>
    <row r="77" spans="1:7">
      <c r="A77" s="33" t="s">
        <v>647</v>
      </c>
      <c r="B77" s="33" t="s">
        <v>129</v>
      </c>
      <c r="C77" s="33" t="s">
        <v>142</v>
      </c>
      <c r="D77" s="33" t="s">
        <v>131</v>
      </c>
      <c r="E77" s="33" t="s">
        <v>131</v>
      </c>
      <c r="F77" s="33" t="s">
        <v>142</v>
      </c>
      <c r="G77" s="33" t="s">
        <v>131</v>
      </c>
    </row>
    <row r="78" spans="1:7" ht="30">
      <c r="A78" s="33" t="s">
        <v>648</v>
      </c>
      <c r="B78" s="33" t="s">
        <v>129</v>
      </c>
      <c r="C78" s="33" t="s">
        <v>143</v>
      </c>
      <c r="D78" s="33" t="s">
        <v>131</v>
      </c>
      <c r="E78" s="33" t="s">
        <v>131</v>
      </c>
      <c r="F78" s="33" t="s">
        <v>143</v>
      </c>
      <c r="G78" s="33" t="s">
        <v>131</v>
      </c>
    </row>
    <row r="79" spans="1:7" ht="120">
      <c r="A79" s="33" t="s">
        <v>649</v>
      </c>
      <c r="B79" s="33" t="s">
        <v>129</v>
      </c>
      <c r="C79" s="33" t="s">
        <v>144</v>
      </c>
      <c r="D79" s="33" t="s">
        <v>131</v>
      </c>
      <c r="E79" s="33" t="s">
        <v>131</v>
      </c>
      <c r="F79" s="33" t="s">
        <v>144</v>
      </c>
      <c r="G79" s="33" t="s">
        <v>131</v>
      </c>
    </row>
    <row r="80" spans="1:7" ht="45">
      <c r="A80" s="33" t="s">
        <v>650</v>
      </c>
      <c r="B80" s="33" t="s">
        <v>129</v>
      </c>
      <c r="C80" s="33" t="s">
        <v>145</v>
      </c>
      <c r="D80" s="33" t="s">
        <v>131</v>
      </c>
      <c r="E80" s="33" t="s">
        <v>131</v>
      </c>
      <c r="F80" s="33" t="s">
        <v>145</v>
      </c>
      <c r="G80" s="33" t="s">
        <v>131</v>
      </c>
    </row>
    <row r="81" spans="1:7">
      <c r="A81" s="33" t="s">
        <v>651</v>
      </c>
      <c r="B81" s="33" t="s">
        <v>146</v>
      </c>
      <c r="C81" s="33" t="s">
        <v>147</v>
      </c>
      <c r="D81" s="33" t="s">
        <v>131</v>
      </c>
      <c r="E81" s="33" t="s">
        <v>131</v>
      </c>
      <c r="F81" s="33" t="s">
        <v>147</v>
      </c>
      <c r="G81" s="33" t="s">
        <v>131</v>
      </c>
    </row>
    <row r="82" spans="1:7" ht="60">
      <c r="A82" s="33" t="s">
        <v>652</v>
      </c>
      <c r="B82" s="33" t="s">
        <v>146</v>
      </c>
      <c r="C82" s="33" t="s">
        <v>148</v>
      </c>
      <c r="D82" s="33" t="s">
        <v>131</v>
      </c>
      <c r="E82" s="33" t="s">
        <v>131</v>
      </c>
      <c r="F82" s="33" t="s">
        <v>148</v>
      </c>
      <c r="G82" s="33" t="s">
        <v>131</v>
      </c>
    </row>
    <row r="83" spans="1:7">
      <c r="A83" s="33" t="s">
        <v>653</v>
      </c>
      <c r="B83" s="33" t="s">
        <v>146</v>
      </c>
      <c r="C83" s="33" t="s">
        <v>149</v>
      </c>
      <c r="D83" s="33" t="s">
        <v>131</v>
      </c>
      <c r="E83" s="33" t="s">
        <v>131</v>
      </c>
      <c r="F83" s="33" t="s">
        <v>149</v>
      </c>
      <c r="G83" s="33" t="s">
        <v>131</v>
      </c>
    </row>
    <row r="84" spans="1:7">
      <c r="A84" s="33" t="s">
        <v>654</v>
      </c>
      <c r="B84" s="33" t="s">
        <v>146</v>
      </c>
      <c r="C84" s="33" t="s">
        <v>150</v>
      </c>
      <c r="D84" s="33" t="s">
        <v>131</v>
      </c>
      <c r="E84" s="33" t="s">
        <v>131</v>
      </c>
      <c r="F84" s="33" t="s">
        <v>150</v>
      </c>
      <c r="G84" s="33" t="s">
        <v>131</v>
      </c>
    </row>
    <row r="85" spans="1:7" ht="30">
      <c r="A85" s="33" t="s">
        <v>655</v>
      </c>
      <c r="B85" s="33" t="s">
        <v>164</v>
      </c>
      <c r="C85" s="33" t="s">
        <v>180</v>
      </c>
      <c r="D85" s="33" t="s">
        <v>131</v>
      </c>
      <c r="E85" s="33" t="s">
        <v>131</v>
      </c>
      <c r="F85" s="33" t="s">
        <v>180</v>
      </c>
      <c r="G85" s="33" t="s">
        <v>131</v>
      </c>
    </row>
    <row r="86" spans="1:7" ht="75">
      <c r="A86" s="33" t="s">
        <v>656</v>
      </c>
      <c r="B86" s="33" t="s">
        <v>164</v>
      </c>
      <c r="C86" s="33" t="s">
        <v>181</v>
      </c>
      <c r="D86" s="33" t="s">
        <v>131</v>
      </c>
      <c r="E86" s="33" t="s">
        <v>131</v>
      </c>
      <c r="F86" s="33" t="s">
        <v>181</v>
      </c>
      <c r="G86" s="33" t="s">
        <v>131</v>
      </c>
    </row>
    <row r="87" spans="1:7" ht="30">
      <c r="A87" s="33" t="s">
        <v>657</v>
      </c>
      <c r="B87" s="33" t="s">
        <v>164</v>
      </c>
      <c r="C87" s="33" t="s">
        <v>182</v>
      </c>
      <c r="D87" s="33" t="s">
        <v>131</v>
      </c>
      <c r="E87" s="33" t="s">
        <v>131</v>
      </c>
      <c r="F87" s="33" t="s">
        <v>182</v>
      </c>
      <c r="G87" s="33" t="s">
        <v>131</v>
      </c>
    </row>
    <row r="88" spans="1:7">
      <c r="A88" s="33" t="s">
        <v>658</v>
      </c>
      <c r="B88" s="33" t="s">
        <v>177</v>
      </c>
      <c r="C88" s="33" t="s">
        <v>183</v>
      </c>
      <c r="D88" s="33" t="s">
        <v>131</v>
      </c>
      <c r="E88" s="33" t="s">
        <v>183</v>
      </c>
      <c r="F88" s="33" t="s">
        <v>183</v>
      </c>
      <c r="G88" s="33" t="s">
        <v>131</v>
      </c>
    </row>
    <row r="89" spans="1:7">
      <c r="A89" s="33" t="s">
        <v>659</v>
      </c>
      <c r="B89" s="33" t="s">
        <v>177</v>
      </c>
      <c r="C89" s="33" t="s">
        <v>184</v>
      </c>
      <c r="D89" s="33" t="s">
        <v>131</v>
      </c>
      <c r="E89" s="33" t="s">
        <v>184</v>
      </c>
      <c r="F89" s="33" t="s">
        <v>184</v>
      </c>
      <c r="G89" s="33" t="s">
        <v>131</v>
      </c>
    </row>
    <row r="90" spans="1:7" ht="45">
      <c r="A90" s="33" t="s">
        <v>660</v>
      </c>
      <c r="B90" s="33" t="s">
        <v>177</v>
      </c>
      <c r="C90" s="33" t="s">
        <v>185</v>
      </c>
      <c r="D90" s="33" t="s">
        <v>131</v>
      </c>
      <c r="E90" s="33" t="s">
        <v>185</v>
      </c>
      <c r="F90" s="33" t="s">
        <v>185</v>
      </c>
      <c r="G90" s="33" t="s">
        <v>131</v>
      </c>
    </row>
    <row r="91" spans="1:7">
      <c r="A91" s="33" t="s">
        <v>661</v>
      </c>
      <c r="B91" s="33" t="s">
        <v>177</v>
      </c>
      <c r="C91" s="33" t="s">
        <v>186</v>
      </c>
      <c r="D91" s="33" t="s">
        <v>131</v>
      </c>
      <c r="E91" s="33" t="s">
        <v>186</v>
      </c>
      <c r="F91" s="33" t="s">
        <v>186</v>
      </c>
      <c r="G91" s="33" t="s">
        <v>131</v>
      </c>
    </row>
    <row r="92" spans="1:7" ht="30">
      <c r="A92" s="33" t="s">
        <v>662</v>
      </c>
      <c r="B92" s="33" t="s">
        <v>177</v>
      </c>
      <c r="C92" s="33" t="s">
        <v>187</v>
      </c>
      <c r="D92" s="33" t="s">
        <v>131</v>
      </c>
      <c r="E92" s="33" t="s">
        <v>187</v>
      </c>
      <c r="F92" s="33" t="s">
        <v>187</v>
      </c>
      <c r="G92" s="33" t="s">
        <v>131</v>
      </c>
    </row>
    <row r="93" spans="1:7" ht="135">
      <c r="A93" s="33" t="s">
        <v>663</v>
      </c>
      <c r="B93" s="33" t="s">
        <v>177</v>
      </c>
      <c r="C93" s="33" t="s">
        <v>188</v>
      </c>
      <c r="D93" s="33" t="s">
        <v>131</v>
      </c>
      <c r="E93" s="33" t="s">
        <v>188</v>
      </c>
      <c r="F93" s="33" t="s">
        <v>188</v>
      </c>
      <c r="G93" s="33" t="s">
        <v>131</v>
      </c>
    </row>
    <row r="94" spans="1:7" ht="45">
      <c r="A94" s="33" t="s">
        <v>664</v>
      </c>
      <c r="B94" s="33" t="s">
        <v>177</v>
      </c>
      <c r="C94" s="33" t="s">
        <v>189</v>
      </c>
      <c r="D94" s="33" t="s">
        <v>131</v>
      </c>
      <c r="E94" s="33" t="s">
        <v>189</v>
      </c>
      <c r="F94" s="33" t="s">
        <v>189</v>
      </c>
      <c r="G94" s="33" t="s">
        <v>131</v>
      </c>
    </row>
    <row r="95" spans="1:7" ht="30">
      <c r="A95" s="33" t="s">
        <v>665</v>
      </c>
      <c r="B95" s="33" t="s">
        <v>177</v>
      </c>
      <c r="C95" s="33" t="s">
        <v>190</v>
      </c>
      <c r="D95" s="33" t="s">
        <v>131</v>
      </c>
      <c r="E95" s="33" t="s">
        <v>190</v>
      </c>
      <c r="F95" s="33" t="s">
        <v>190</v>
      </c>
      <c r="G95" s="33" t="s">
        <v>131</v>
      </c>
    </row>
    <row r="96" spans="1:7">
      <c r="A96" s="33" t="s">
        <v>666</v>
      </c>
      <c r="B96" s="33" t="s">
        <v>177</v>
      </c>
      <c r="C96" s="33" t="s">
        <v>191</v>
      </c>
      <c r="D96" s="33" t="s">
        <v>131</v>
      </c>
      <c r="E96" s="33" t="s">
        <v>191</v>
      </c>
      <c r="F96" s="33" t="s">
        <v>191</v>
      </c>
      <c r="G96" s="33" t="s">
        <v>131</v>
      </c>
    </row>
    <row r="97" spans="1:7">
      <c r="A97" s="33" t="s">
        <v>667</v>
      </c>
      <c r="B97" s="33" t="s">
        <v>177</v>
      </c>
      <c r="C97" s="33" t="s">
        <v>192</v>
      </c>
      <c r="D97" s="33" t="s">
        <v>131</v>
      </c>
      <c r="E97" s="33" t="s">
        <v>192</v>
      </c>
      <c r="F97" s="33" t="s">
        <v>192</v>
      </c>
      <c r="G97" s="33" t="s">
        <v>131</v>
      </c>
    </row>
    <row r="98" spans="1:7" ht="60">
      <c r="A98" s="33" t="s">
        <v>668</v>
      </c>
      <c r="B98" s="33" t="s">
        <v>177</v>
      </c>
      <c r="C98" s="33" t="s">
        <v>193</v>
      </c>
      <c r="D98" s="33" t="s">
        <v>131</v>
      </c>
      <c r="E98" s="33" t="s">
        <v>193</v>
      </c>
      <c r="F98" s="33" t="s">
        <v>193</v>
      </c>
      <c r="G98" s="33" t="s">
        <v>131</v>
      </c>
    </row>
    <row r="99" spans="1:7">
      <c r="A99" s="33" t="s">
        <v>669</v>
      </c>
      <c r="B99" s="33" t="s">
        <v>194</v>
      </c>
      <c r="C99" s="33" t="s">
        <v>195</v>
      </c>
      <c r="D99" s="33" t="s">
        <v>131</v>
      </c>
      <c r="E99" s="33" t="s">
        <v>131</v>
      </c>
      <c r="F99" s="33" t="s">
        <v>195</v>
      </c>
      <c r="G99" s="33" t="s">
        <v>131</v>
      </c>
    </row>
    <row r="100" spans="1:7" ht="30">
      <c r="A100" s="33" t="s">
        <v>670</v>
      </c>
      <c r="B100" s="33" t="s">
        <v>194</v>
      </c>
      <c r="C100" s="33" t="s">
        <v>196</v>
      </c>
      <c r="D100" s="33" t="s">
        <v>131</v>
      </c>
      <c r="E100" s="33" t="s">
        <v>131</v>
      </c>
      <c r="F100" s="33" t="s">
        <v>196</v>
      </c>
      <c r="G100" s="33" t="s">
        <v>131</v>
      </c>
    </row>
    <row r="101" spans="1:7">
      <c r="A101" s="33" t="s">
        <v>671</v>
      </c>
      <c r="B101" s="33" t="s">
        <v>194</v>
      </c>
      <c r="C101" s="33" t="s">
        <v>197</v>
      </c>
      <c r="D101" s="33" t="s">
        <v>131</v>
      </c>
      <c r="E101" s="33" t="s">
        <v>131</v>
      </c>
      <c r="F101" s="33" t="s">
        <v>197</v>
      </c>
      <c r="G101" s="33" t="s">
        <v>131</v>
      </c>
    </row>
    <row r="102" spans="1:7">
      <c r="A102" s="33" t="s">
        <v>672</v>
      </c>
      <c r="B102" s="33" t="s">
        <v>194</v>
      </c>
      <c r="C102" s="33" t="s">
        <v>198</v>
      </c>
      <c r="D102" s="33" t="s">
        <v>131</v>
      </c>
      <c r="E102" s="33" t="s">
        <v>131</v>
      </c>
      <c r="F102" s="33" t="s">
        <v>198</v>
      </c>
      <c r="G102" s="33" t="s">
        <v>131</v>
      </c>
    </row>
    <row r="103" spans="1:7">
      <c r="A103" s="33" t="s">
        <v>673</v>
      </c>
      <c r="B103" s="33" t="s">
        <v>194</v>
      </c>
      <c r="C103" s="33" t="s">
        <v>199</v>
      </c>
      <c r="D103" s="33" t="s">
        <v>131</v>
      </c>
      <c r="E103" s="33" t="s">
        <v>131</v>
      </c>
      <c r="F103" s="33" t="s">
        <v>199</v>
      </c>
      <c r="G103" s="33" t="s">
        <v>131</v>
      </c>
    </row>
    <row r="104" spans="1:7" ht="30">
      <c r="A104" s="33" t="s">
        <v>674</v>
      </c>
      <c r="B104" s="33" t="s">
        <v>194</v>
      </c>
      <c r="C104" s="33" t="s">
        <v>200</v>
      </c>
      <c r="D104" s="33" t="s">
        <v>131</v>
      </c>
      <c r="E104" s="33" t="s">
        <v>131</v>
      </c>
      <c r="F104" s="33" t="s">
        <v>200</v>
      </c>
      <c r="G104" s="33" t="s">
        <v>131</v>
      </c>
    </row>
    <row r="105" spans="1:7">
      <c r="A105" s="33" t="s">
        <v>675</v>
      </c>
      <c r="B105" s="33" t="s">
        <v>194</v>
      </c>
      <c r="C105" s="33" t="s">
        <v>201</v>
      </c>
      <c r="D105" s="33" t="s">
        <v>131</v>
      </c>
      <c r="E105" s="33" t="s">
        <v>131</v>
      </c>
      <c r="F105" s="33" t="s">
        <v>201</v>
      </c>
      <c r="G105" s="33" t="s">
        <v>131</v>
      </c>
    </row>
    <row r="106" spans="1:7">
      <c r="A106" s="33" t="s">
        <v>676</v>
      </c>
      <c r="B106" s="33" t="s">
        <v>194</v>
      </c>
      <c r="C106" s="33" t="s">
        <v>202</v>
      </c>
      <c r="D106" s="33" t="s">
        <v>131</v>
      </c>
      <c r="E106" s="33" t="s">
        <v>131</v>
      </c>
      <c r="F106" s="33" t="s">
        <v>202</v>
      </c>
      <c r="G106" s="33" t="s">
        <v>131</v>
      </c>
    </row>
    <row r="107" spans="1:7" ht="30">
      <c r="A107" s="33" t="s">
        <v>677</v>
      </c>
      <c r="B107" s="33" t="s">
        <v>194</v>
      </c>
      <c r="C107" s="33" t="s">
        <v>203</v>
      </c>
      <c r="D107" s="33" t="s">
        <v>131</v>
      </c>
      <c r="E107" s="33" t="s">
        <v>131</v>
      </c>
      <c r="F107" s="33" t="s">
        <v>203</v>
      </c>
      <c r="G107" s="33" t="s">
        <v>131</v>
      </c>
    </row>
    <row r="108" spans="1:7" ht="30">
      <c r="A108" s="33" t="s">
        <v>678</v>
      </c>
      <c r="B108" s="33" t="s">
        <v>194</v>
      </c>
      <c r="C108" s="33" t="s">
        <v>204</v>
      </c>
      <c r="D108" s="33" t="s">
        <v>131</v>
      </c>
      <c r="E108" s="33" t="s">
        <v>131</v>
      </c>
      <c r="F108" s="33" t="s">
        <v>204</v>
      </c>
      <c r="G108" s="33" t="s">
        <v>131</v>
      </c>
    </row>
    <row r="109" spans="1:7" ht="30">
      <c r="A109" s="33" t="s">
        <v>679</v>
      </c>
      <c r="B109" s="33" t="s">
        <v>205</v>
      </c>
      <c r="C109" s="33" t="s">
        <v>206</v>
      </c>
      <c r="D109" s="33" t="s">
        <v>131</v>
      </c>
      <c r="E109" s="33" t="s">
        <v>131</v>
      </c>
      <c r="F109" s="33" t="s">
        <v>206</v>
      </c>
      <c r="G109" s="33" t="s">
        <v>131</v>
      </c>
    </row>
    <row r="110" spans="1:7" ht="30">
      <c r="A110" s="33" t="s">
        <v>680</v>
      </c>
      <c r="B110" s="33" t="s">
        <v>205</v>
      </c>
      <c r="C110" s="33" t="s">
        <v>207</v>
      </c>
      <c r="D110" s="33" t="s">
        <v>131</v>
      </c>
      <c r="E110" s="33" t="s">
        <v>131</v>
      </c>
      <c r="F110" s="33" t="s">
        <v>207</v>
      </c>
      <c r="G110" s="33" t="s">
        <v>131</v>
      </c>
    </row>
    <row r="111" spans="1:7" ht="45">
      <c r="A111" s="33" t="s">
        <v>681</v>
      </c>
      <c r="B111" s="33" t="s">
        <v>205</v>
      </c>
      <c r="C111" s="33" t="s">
        <v>208</v>
      </c>
      <c r="D111" s="33" t="s">
        <v>131</v>
      </c>
      <c r="E111" s="33" t="s">
        <v>131</v>
      </c>
      <c r="F111" s="33" t="s">
        <v>208</v>
      </c>
      <c r="G111" s="33" t="s">
        <v>131</v>
      </c>
    </row>
    <row r="112" spans="1:7">
      <c r="A112" s="33" t="s">
        <v>682</v>
      </c>
      <c r="B112" s="33" t="s">
        <v>205</v>
      </c>
      <c r="C112" s="33" t="s">
        <v>209</v>
      </c>
      <c r="D112" s="33" t="s">
        <v>131</v>
      </c>
      <c r="E112" s="33" t="s">
        <v>131</v>
      </c>
      <c r="F112" s="33" t="s">
        <v>209</v>
      </c>
      <c r="G112" s="33" t="s">
        <v>131</v>
      </c>
    </row>
    <row r="113" spans="1:7">
      <c r="A113" s="33" t="s">
        <v>683</v>
      </c>
      <c r="B113" s="33" t="s">
        <v>205</v>
      </c>
      <c r="C113" s="33" t="s">
        <v>210</v>
      </c>
      <c r="D113" s="33" t="s">
        <v>131</v>
      </c>
      <c r="E113" s="33" t="s">
        <v>131</v>
      </c>
      <c r="F113" s="33" t="s">
        <v>210</v>
      </c>
      <c r="G113" s="33" t="s">
        <v>131</v>
      </c>
    </row>
    <row r="114" spans="1:7">
      <c r="A114" s="33" t="s">
        <v>684</v>
      </c>
      <c r="B114" s="33" t="s">
        <v>205</v>
      </c>
      <c r="C114" s="33" t="s">
        <v>211</v>
      </c>
      <c r="D114" s="33" t="s">
        <v>131</v>
      </c>
      <c r="E114" s="33" t="s">
        <v>131</v>
      </c>
      <c r="F114" s="33" t="s">
        <v>211</v>
      </c>
      <c r="G114" s="33" t="s">
        <v>131</v>
      </c>
    </row>
    <row r="115" spans="1:7" ht="30">
      <c r="A115" s="33" t="s">
        <v>685</v>
      </c>
      <c r="B115" s="33" t="s">
        <v>205</v>
      </c>
      <c r="C115" s="33" t="s">
        <v>212</v>
      </c>
      <c r="D115" s="33" t="s">
        <v>131</v>
      </c>
      <c r="E115" s="33" t="s">
        <v>131</v>
      </c>
      <c r="F115" s="33" t="s">
        <v>212</v>
      </c>
      <c r="G115" s="33" t="s">
        <v>131</v>
      </c>
    </row>
    <row r="116" spans="1:7" ht="30">
      <c r="A116" s="33" t="s">
        <v>686</v>
      </c>
      <c r="B116" s="33" t="s">
        <v>205</v>
      </c>
      <c r="C116" s="33" t="s">
        <v>213</v>
      </c>
      <c r="D116" s="33" t="s">
        <v>131</v>
      </c>
      <c r="E116" s="33" t="s">
        <v>131</v>
      </c>
      <c r="F116" s="33" t="s">
        <v>213</v>
      </c>
      <c r="G116" s="33" t="s">
        <v>131</v>
      </c>
    </row>
    <row r="117" spans="1:7">
      <c r="A117" s="33" t="s">
        <v>687</v>
      </c>
      <c r="B117" s="33" t="s">
        <v>205</v>
      </c>
      <c r="C117" s="33" t="s">
        <v>214</v>
      </c>
      <c r="D117" s="33" t="s">
        <v>131</v>
      </c>
      <c r="E117" s="33" t="s">
        <v>131</v>
      </c>
      <c r="F117" s="33" t="s">
        <v>214</v>
      </c>
      <c r="G117" s="33" t="s">
        <v>131</v>
      </c>
    </row>
    <row r="118" spans="1:7" ht="45">
      <c r="A118" s="33" t="s">
        <v>688</v>
      </c>
      <c r="B118" s="33" t="s">
        <v>205</v>
      </c>
      <c r="C118" s="33" t="s">
        <v>215</v>
      </c>
      <c r="D118" s="33" t="s">
        <v>131</v>
      </c>
      <c r="E118" s="33" t="s">
        <v>131</v>
      </c>
      <c r="F118" s="33" t="s">
        <v>215</v>
      </c>
      <c r="G118" s="33" t="s">
        <v>131</v>
      </c>
    </row>
    <row r="119" spans="1:7" ht="30">
      <c r="A119" s="33" t="s">
        <v>689</v>
      </c>
      <c r="B119" s="33" t="s">
        <v>205</v>
      </c>
      <c r="C119" s="33" t="s">
        <v>216</v>
      </c>
      <c r="D119" s="33" t="s">
        <v>131</v>
      </c>
      <c r="E119" s="33" t="s">
        <v>131</v>
      </c>
      <c r="F119" s="33" t="s">
        <v>216</v>
      </c>
      <c r="G119" s="33" t="s">
        <v>131</v>
      </c>
    </row>
    <row r="120" spans="1:7">
      <c r="A120" s="33" t="s">
        <v>690</v>
      </c>
      <c r="B120" s="33" t="s">
        <v>205</v>
      </c>
      <c r="C120" s="33" t="s">
        <v>217</v>
      </c>
      <c r="D120" s="33" t="s">
        <v>131</v>
      </c>
      <c r="E120" s="33" t="s">
        <v>131</v>
      </c>
      <c r="F120" s="33" t="s">
        <v>217</v>
      </c>
      <c r="G120" s="33" t="s">
        <v>131</v>
      </c>
    </row>
    <row r="121" spans="1:7">
      <c r="A121" s="33" t="s">
        <v>691</v>
      </c>
      <c r="B121" s="33" t="s">
        <v>205</v>
      </c>
      <c r="C121" s="33" t="s">
        <v>218</v>
      </c>
      <c r="D121" s="33" t="s">
        <v>131</v>
      </c>
      <c r="E121" s="33" t="s">
        <v>131</v>
      </c>
      <c r="F121" s="33" t="s">
        <v>218</v>
      </c>
      <c r="G121" s="33" t="s">
        <v>131</v>
      </c>
    </row>
    <row r="122" spans="1:7" ht="30">
      <c r="A122" s="33" t="s">
        <v>692</v>
      </c>
      <c r="B122" s="33" t="s">
        <v>205</v>
      </c>
      <c r="C122" s="33" t="s">
        <v>219</v>
      </c>
      <c r="D122" s="33" t="s">
        <v>131</v>
      </c>
      <c r="E122" s="33" t="s">
        <v>131</v>
      </c>
      <c r="F122" s="33" t="s">
        <v>219</v>
      </c>
      <c r="G122" s="33" t="s">
        <v>131</v>
      </c>
    </row>
    <row r="123" spans="1:7">
      <c r="A123" s="33" t="s">
        <v>693</v>
      </c>
      <c r="B123" s="33" t="s">
        <v>205</v>
      </c>
      <c r="C123" s="33" t="s">
        <v>220</v>
      </c>
      <c r="D123" s="33" t="s">
        <v>131</v>
      </c>
      <c r="E123" s="33" t="s">
        <v>131</v>
      </c>
      <c r="F123" s="33" t="s">
        <v>220</v>
      </c>
      <c r="G123" s="33" t="s">
        <v>131</v>
      </c>
    </row>
    <row r="124" spans="1:7">
      <c r="A124" s="33" t="s">
        <v>694</v>
      </c>
      <c r="B124" s="33" t="s">
        <v>205</v>
      </c>
      <c r="C124" s="33" t="s">
        <v>221</v>
      </c>
      <c r="D124" s="33" t="s">
        <v>131</v>
      </c>
      <c r="E124" s="33" t="s">
        <v>131</v>
      </c>
      <c r="F124" s="33" t="s">
        <v>221</v>
      </c>
      <c r="G124" s="33" t="s">
        <v>131</v>
      </c>
    </row>
    <row r="125" spans="1:7" ht="90">
      <c r="A125" s="33" t="s">
        <v>695</v>
      </c>
      <c r="B125" s="33" t="s">
        <v>205</v>
      </c>
      <c r="C125" s="33" t="s">
        <v>222</v>
      </c>
      <c r="D125" s="33" t="s">
        <v>131</v>
      </c>
      <c r="E125" s="33" t="s">
        <v>131</v>
      </c>
      <c r="F125" s="33" t="s">
        <v>222</v>
      </c>
      <c r="G125" s="33" t="s">
        <v>131</v>
      </c>
    </row>
    <row r="126" spans="1:7" ht="60">
      <c r="A126" s="33" t="s">
        <v>696</v>
      </c>
      <c r="B126" s="33" t="s">
        <v>205</v>
      </c>
      <c r="C126" s="33" t="s">
        <v>223</v>
      </c>
      <c r="D126" s="33" t="s">
        <v>131</v>
      </c>
      <c r="E126" s="33" t="s">
        <v>131</v>
      </c>
      <c r="F126" s="33" t="s">
        <v>223</v>
      </c>
      <c r="G126" s="33" t="s">
        <v>131</v>
      </c>
    </row>
    <row r="127" spans="1:7">
      <c r="A127" s="33" t="s">
        <v>697</v>
      </c>
      <c r="B127" s="33" t="s">
        <v>224</v>
      </c>
      <c r="C127" s="33" t="s">
        <v>218</v>
      </c>
      <c r="D127" s="33" t="s">
        <v>131</v>
      </c>
      <c r="E127" s="33" t="s">
        <v>131</v>
      </c>
      <c r="F127" s="33" t="s">
        <v>218</v>
      </c>
      <c r="G127" s="33" t="s">
        <v>131</v>
      </c>
    </row>
    <row r="128" spans="1:7">
      <c r="A128" s="33" t="s">
        <v>698</v>
      </c>
      <c r="B128" s="33" t="s">
        <v>224</v>
      </c>
      <c r="C128" s="33" t="s">
        <v>225</v>
      </c>
      <c r="D128" s="33" t="s">
        <v>131</v>
      </c>
      <c r="E128" s="33" t="s">
        <v>131</v>
      </c>
      <c r="F128" s="33" t="s">
        <v>225</v>
      </c>
      <c r="G128" s="33" t="s">
        <v>131</v>
      </c>
    </row>
    <row r="129" spans="1:7">
      <c r="A129" s="33" t="s">
        <v>699</v>
      </c>
      <c r="B129" s="33" t="s">
        <v>224</v>
      </c>
      <c r="C129" s="33" t="s">
        <v>226</v>
      </c>
      <c r="D129" s="33" t="s">
        <v>131</v>
      </c>
      <c r="E129" s="33" t="s">
        <v>131</v>
      </c>
      <c r="F129" s="33" t="s">
        <v>226</v>
      </c>
      <c r="G129" s="33" t="s">
        <v>131</v>
      </c>
    </row>
    <row r="130" spans="1:7">
      <c r="A130" s="33" t="s">
        <v>700</v>
      </c>
      <c r="B130" s="33" t="s">
        <v>224</v>
      </c>
      <c r="C130" s="33" t="s">
        <v>227</v>
      </c>
      <c r="D130" s="33" t="s">
        <v>131</v>
      </c>
      <c r="E130" s="33" t="s">
        <v>131</v>
      </c>
      <c r="F130" s="33" t="s">
        <v>227</v>
      </c>
      <c r="G130" s="33" t="s">
        <v>131</v>
      </c>
    </row>
    <row r="131" spans="1:7" ht="45">
      <c r="A131" s="33" t="s">
        <v>701</v>
      </c>
      <c r="B131" s="33" t="s">
        <v>224</v>
      </c>
      <c r="C131" s="33" t="s">
        <v>228</v>
      </c>
      <c r="D131" s="33" t="s">
        <v>131</v>
      </c>
      <c r="E131" s="33" t="s">
        <v>131</v>
      </c>
      <c r="F131" s="33" t="s">
        <v>228</v>
      </c>
      <c r="G131" s="33" t="s">
        <v>131</v>
      </c>
    </row>
    <row r="132" spans="1:7">
      <c r="A132" s="33" t="s">
        <v>702</v>
      </c>
      <c r="B132" s="33" t="s">
        <v>224</v>
      </c>
      <c r="C132" s="33" t="s">
        <v>229</v>
      </c>
      <c r="D132" s="33" t="s">
        <v>131</v>
      </c>
      <c r="E132" s="33" t="s">
        <v>131</v>
      </c>
      <c r="F132" s="33" t="s">
        <v>229</v>
      </c>
      <c r="G132" s="33" t="s">
        <v>131</v>
      </c>
    </row>
    <row r="133" spans="1:7">
      <c r="A133" s="33" t="s">
        <v>703</v>
      </c>
      <c r="B133" s="33" t="s">
        <v>224</v>
      </c>
      <c r="C133" s="33" t="s">
        <v>230</v>
      </c>
      <c r="D133" s="33" t="s">
        <v>131</v>
      </c>
      <c r="E133" s="33" t="s">
        <v>131</v>
      </c>
      <c r="F133" s="33" t="s">
        <v>230</v>
      </c>
      <c r="G133" s="33" t="s">
        <v>131</v>
      </c>
    </row>
    <row r="134" spans="1:7" ht="45">
      <c r="A134" s="33" t="s">
        <v>704</v>
      </c>
      <c r="B134" s="33" t="s">
        <v>224</v>
      </c>
      <c r="C134" s="33" t="s">
        <v>231</v>
      </c>
      <c r="D134" s="33" t="s">
        <v>131</v>
      </c>
      <c r="E134" s="33" t="s">
        <v>131</v>
      </c>
      <c r="F134" s="33" t="s">
        <v>231</v>
      </c>
      <c r="G134" s="33" t="s">
        <v>131</v>
      </c>
    </row>
    <row r="135" spans="1:7" ht="45">
      <c r="A135" s="33" t="s">
        <v>705</v>
      </c>
      <c r="B135" s="33" t="s">
        <v>224</v>
      </c>
      <c r="C135" s="33" t="s">
        <v>232</v>
      </c>
      <c r="D135" s="33" t="s">
        <v>131</v>
      </c>
      <c r="E135" s="33" t="s">
        <v>131</v>
      </c>
      <c r="F135" s="33" t="s">
        <v>232</v>
      </c>
      <c r="G135" s="33" t="s">
        <v>131</v>
      </c>
    </row>
    <row r="136" spans="1:7">
      <c r="A136" s="33" t="s">
        <v>706</v>
      </c>
      <c r="B136" s="33" t="s">
        <v>224</v>
      </c>
      <c r="C136" s="33" t="s">
        <v>233</v>
      </c>
      <c r="D136" s="33" t="s">
        <v>131</v>
      </c>
      <c r="E136" s="33" t="s">
        <v>131</v>
      </c>
      <c r="F136" s="33" t="s">
        <v>233</v>
      </c>
      <c r="G136" s="33" t="s">
        <v>131</v>
      </c>
    </row>
    <row r="137" spans="1:7">
      <c r="A137" s="33" t="s">
        <v>707</v>
      </c>
      <c r="B137" s="33" t="s">
        <v>234</v>
      </c>
      <c r="C137" s="33" t="s">
        <v>235</v>
      </c>
      <c r="D137" s="33" t="s">
        <v>131</v>
      </c>
      <c r="E137" s="33" t="s">
        <v>131</v>
      </c>
      <c r="F137" s="33" t="s">
        <v>235</v>
      </c>
      <c r="G137" s="33" t="s">
        <v>131</v>
      </c>
    </row>
    <row r="138" spans="1:7">
      <c r="A138" s="33" t="s">
        <v>708</v>
      </c>
      <c r="B138" s="33" t="s">
        <v>234</v>
      </c>
      <c r="C138" s="33" t="s">
        <v>236</v>
      </c>
      <c r="D138" s="33" t="s">
        <v>131</v>
      </c>
      <c r="E138" s="33" t="s">
        <v>131</v>
      </c>
      <c r="F138" s="33" t="s">
        <v>236</v>
      </c>
      <c r="G138" s="33" t="s">
        <v>131</v>
      </c>
    </row>
    <row r="139" spans="1:7">
      <c r="A139" s="33" t="s">
        <v>709</v>
      </c>
      <c r="B139" s="33" t="s">
        <v>234</v>
      </c>
      <c r="C139" s="33" t="s">
        <v>237</v>
      </c>
      <c r="D139" s="33" t="s">
        <v>131</v>
      </c>
      <c r="E139" s="33" t="s">
        <v>131</v>
      </c>
      <c r="F139" s="33" t="s">
        <v>237</v>
      </c>
      <c r="G139" s="33" t="s">
        <v>131</v>
      </c>
    </row>
    <row r="140" spans="1:7">
      <c r="A140" s="33" t="s">
        <v>710</v>
      </c>
      <c r="B140" s="33" t="s">
        <v>234</v>
      </c>
      <c r="C140" s="33" t="s">
        <v>238</v>
      </c>
      <c r="D140" s="33" t="s">
        <v>131</v>
      </c>
      <c r="E140" s="33" t="s">
        <v>131</v>
      </c>
      <c r="F140" s="33" t="s">
        <v>238</v>
      </c>
      <c r="G140" s="33" t="s">
        <v>131</v>
      </c>
    </row>
    <row r="141" spans="1:7" ht="30">
      <c r="A141" s="33" t="s">
        <v>711</v>
      </c>
      <c r="B141" s="33" t="s">
        <v>234</v>
      </c>
      <c r="C141" s="33" t="s">
        <v>239</v>
      </c>
      <c r="D141" s="33" t="s">
        <v>131</v>
      </c>
      <c r="E141" s="33" t="s">
        <v>131</v>
      </c>
      <c r="F141" s="33" t="s">
        <v>239</v>
      </c>
      <c r="G141" s="33" t="s">
        <v>131</v>
      </c>
    </row>
    <row r="142" spans="1:7">
      <c r="A142" s="33" t="s">
        <v>712</v>
      </c>
      <c r="B142" s="33" t="s">
        <v>234</v>
      </c>
      <c r="C142" s="33" t="s">
        <v>240</v>
      </c>
      <c r="D142" s="33" t="s">
        <v>131</v>
      </c>
      <c r="E142" s="33" t="s">
        <v>131</v>
      </c>
      <c r="F142" s="33" t="s">
        <v>240</v>
      </c>
      <c r="G142" s="33" t="s">
        <v>131</v>
      </c>
    </row>
    <row r="143" spans="1:7" ht="30">
      <c r="A143" s="33" t="s">
        <v>713</v>
      </c>
      <c r="B143" s="33" t="s">
        <v>234</v>
      </c>
      <c r="C143" s="33" t="s">
        <v>241</v>
      </c>
      <c r="D143" s="33" t="s">
        <v>131</v>
      </c>
      <c r="E143" s="33" t="s">
        <v>131</v>
      </c>
      <c r="F143" s="33" t="s">
        <v>241</v>
      </c>
      <c r="G143" s="33" t="s">
        <v>131</v>
      </c>
    </row>
    <row r="144" spans="1:7">
      <c r="A144" s="33" t="s">
        <v>714</v>
      </c>
      <c r="B144" s="33" t="s">
        <v>234</v>
      </c>
      <c r="C144" s="33" t="s">
        <v>242</v>
      </c>
      <c r="D144" s="33" t="s">
        <v>131</v>
      </c>
      <c r="E144" s="33" t="s">
        <v>131</v>
      </c>
      <c r="F144" s="33" t="s">
        <v>242</v>
      </c>
      <c r="G144" s="33" t="s">
        <v>131</v>
      </c>
    </row>
    <row r="145" spans="1:7" ht="30">
      <c r="A145" s="33" t="s">
        <v>715</v>
      </c>
      <c r="B145" s="33" t="s">
        <v>234</v>
      </c>
      <c r="C145" s="33" t="s">
        <v>243</v>
      </c>
      <c r="D145" s="33" t="s">
        <v>131</v>
      </c>
      <c r="E145" s="33" t="s">
        <v>131</v>
      </c>
      <c r="F145" s="33" t="s">
        <v>243</v>
      </c>
      <c r="G145" s="33" t="s">
        <v>131</v>
      </c>
    </row>
    <row r="146" spans="1:7">
      <c r="A146" s="33" t="s">
        <v>716</v>
      </c>
      <c r="B146" s="33" t="s">
        <v>278</v>
      </c>
      <c r="C146" s="33" t="s">
        <v>279</v>
      </c>
      <c r="D146" s="33" t="s">
        <v>131</v>
      </c>
      <c r="E146" s="33" t="s">
        <v>131</v>
      </c>
      <c r="F146" s="33" t="s">
        <v>279</v>
      </c>
      <c r="G146" s="33" t="s">
        <v>131</v>
      </c>
    </row>
    <row r="147" spans="1:7" ht="30">
      <c r="A147" s="33" t="s">
        <v>717</v>
      </c>
      <c r="B147" s="33" t="s">
        <v>278</v>
      </c>
      <c r="C147" s="33" t="s">
        <v>280</v>
      </c>
      <c r="D147" s="33" t="s">
        <v>131</v>
      </c>
      <c r="E147" s="33" t="s">
        <v>131</v>
      </c>
      <c r="F147" s="33" t="s">
        <v>280</v>
      </c>
      <c r="G147" s="33" t="s">
        <v>131</v>
      </c>
    </row>
    <row r="148" spans="1:7">
      <c r="A148" s="33" t="s">
        <v>718</v>
      </c>
      <c r="B148" s="33" t="s">
        <v>278</v>
      </c>
      <c r="C148" s="33" t="s">
        <v>227</v>
      </c>
      <c r="D148" s="33" t="s">
        <v>131</v>
      </c>
      <c r="E148" s="33" t="s">
        <v>131</v>
      </c>
      <c r="F148" s="33" t="s">
        <v>227</v>
      </c>
      <c r="G148" s="33" t="s">
        <v>131</v>
      </c>
    </row>
    <row r="149" spans="1:7" ht="30">
      <c r="A149" s="33" t="s">
        <v>719</v>
      </c>
      <c r="B149" s="33" t="s">
        <v>278</v>
      </c>
      <c r="C149" s="33" t="s">
        <v>281</v>
      </c>
      <c r="D149" s="33" t="s">
        <v>131</v>
      </c>
      <c r="E149" s="33" t="s">
        <v>131</v>
      </c>
      <c r="F149" s="33" t="s">
        <v>281</v>
      </c>
      <c r="G149" s="33" t="s">
        <v>131</v>
      </c>
    </row>
    <row r="150" spans="1:7">
      <c r="A150" s="33" t="s">
        <v>720</v>
      </c>
      <c r="B150" s="33" t="s">
        <v>278</v>
      </c>
      <c r="C150" s="33" t="s">
        <v>282</v>
      </c>
      <c r="D150" s="33" t="s">
        <v>131</v>
      </c>
      <c r="E150" s="33" t="s">
        <v>131</v>
      </c>
      <c r="F150" s="33" t="s">
        <v>282</v>
      </c>
      <c r="G150" s="33" t="s">
        <v>131</v>
      </c>
    </row>
    <row r="151" spans="1:7">
      <c r="A151" s="33" t="s">
        <v>721</v>
      </c>
      <c r="B151" s="33" t="s">
        <v>278</v>
      </c>
      <c r="C151" s="33" t="s">
        <v>283</v>
      </c>
      <c r="D151" s="33" t="s">
        <v>131</v>
      </c>
      <c r="E151" s="33" t="s">
        <v>131</v>
      </c>
      <c r="F151" s="33" t="s">
        <v>283</v>
      </c>
      <c r="G151" s="33" t="s">
        <v>131</v>
      </c>
    </row>
    <row r="152" spans="1:7">
      <c r="A152" s="33" t="s">
        <v>722</v>
      </c>
      <c r="B152" s="33" t="s">
        <v>278</v>
      </c>
      <c r="C152" s="33" t="s">
        <v>284</v>
      </c>
      <c r="D152" s="33" t="s">
        <v>131</v>
      </c>
      <c r="E152" s="33" t="s">
        <v>131</v>
      </c>
      <c r="F152" s="33" t="s">
        <v>284</v>
      </c>
      <c r="G152" s="33" t="s">
        <v>131</v>
      </c>
    </row>
    <row r="153" spans="1:7">
      <c r="A153" s="33" t="s">
        <v>723</v>
      </c>
      <c r="B153" s="33" t="s">
        <v>278</v>
      </c>
      <c r="C153" s="33" t="s">
        <v>285</v>
      </c>
      <c r="D153" s="33" t="s">
        <v>131</v>
      </c>
      <c r="E153" s="33" t="s">
        <v>131</v>
      </c>
      <c r="F153" s="33" t="s">
        <v>285</v>
      </c>
      <c r="G153" s="33" t="s">
        <v>131</v>
      </c>
    </row>
    <row r="154" spans="1:7">
      <c r="A154" s="33" t="s">
        <v>724</v>
      </c>
      <c r="B154" s="33" t="s">
        <v>278</v>
      </c>
      <c r="C154" s="33" t="s">
        <v>286</v>
      </c>
      <c r="D154" s="33" t="s">
        <v>131</v>
      </c>
      <c r="E154" s="33" t="s">
        <v>131</v>
      </c>
      <c r="F154" s="33" t="s">
        <v>286</v>
      </c>
      <c r="G154" s="33" t="s">
        <v>131</v>
      </c>
    </row>
    <row r="155" spans="1:7" ht="30">
      <c r="A155" s="33" t="s">
        <v>725</v>
      </c>
      <c r="B155" s="33" t="s">
        <v>278</v>
      </c>
      <c r="C155" s="33" t="s">
        <v>287</v>
      </c>
      <c r="D155" s="33" t="s">
        <v>131</v>
      </c>
      <c r="E155" s="33" t="s">
        <v>131</v>
      </c>
      <c r="F155" s="33" t="s">
        <v>287</v>
      </c>
      <c r="G155" s="33" t="s">
        <v>131</v>
      </c>
    </row>
    <row r="156" spans="1:7" ht="45">
      <c r="A156" s="33" t="s">
        <v>726</v>
      </c>
      <c r="B156" s="33" t="s">
        <v>278</v>
      </c>
      <c r="C156" s="33" t="s">
        <v>288</v>
      </c>
      <c r="D156" s="33" t="s">
        <v>131</v>
      </c>
      <c r="E156" s="33" t="s">
        <v>131</v>
      </c>
      <c r="F156" s="33" t="s">
        <v>288</v>
      </c>
      <c r="G156" s="33" t="s">
        <v>131</v>
      </c>
    </row>
    <row r="157" spans="1:7">
      <c r="A157" s="33" t="s">
        <v>727</v>
      </c>
      <c r="B157" s="33" t="s">
        <v>278</v>
      </c>
      <c r="C157" s="33" t="s">
        <v>289</v>
      </c>
      <c r="D157" s="33" t="s">
        <v>131</v>
      </c>
      <c r="E157" s="33" t="s">
        <v>131</v>
      </c>
      <c r="F157" s="33" t="s">
        <v>289</v>
      </c>
      <c r="G157" s="33" t="s">
        <v>131</v>
      </c>
    </row>
    <row r="158" spans="1:7">
      <c r="A158" s="33" t="s">
        <v>728</v>
      </c>
      <c r="B158" s="33" t="s">
        <v>278</v>
      </c>
      <c r="C158" s="33" t="s">
        <v>290</v>
      </c>
      <c r="D158" s="33" t="s">
        <v>131</v>
      </c>
      <c r="E158" s="33" t="s">
        <v>131</v>
      </c>
      <c r="F158" s="33" t="s">
        <v>290</v>
      </c>
      <c r="G158" s="33" t="s">
        <v>131</v>
      </c>
    </row>
    <row r="159" spans="1:7" ht="30">
      <c r="A159" s="33" t="s">
        <v>729</v>
      </c>
      <c r="B159" s="33" t="s">
        <v>278</v>
      </c>
      <c r="C159" s="33" t="s">
        <v>291</v>
      </c>
      <c r="D159" s="33" t="s">
        <v>131</v>
      </c>
      <c r="E159" s="33" t="s">
        <v>131</v>
      </c>
      <c r="F159" s="33" t="s">
        <v>291</v>
      </c>
      <c r="G159" s="33" t="s">
        <v>131</v>
      </c>
    </row>
    <row r="160" spans="1:7" ht="30">
      <c r="A160" s="33" t="s">
        <v>730</v>
      </c>
      <c r="B160" s="33" t="s">
        <v>278</v>
      </c>
      <c r="C160" s="33" t="s">
        <v>292</v>
      </c>
      <c r="D160" s="33" t="s">
        <v>131</v>
      </c>
      <c r="E160" s="33" t="s">
        <v>131</v>
      </c>
      <c r="F160" s="33" t="s">
        <v>292</v>
      </c>
      <c r="G160" s="33" t="s">
        <v>131</v>
      </c>
    </row>
    <row r="161" spans="1:7" ht="30">
      <c r="A161" s="33" t="s">
        <v>731</v>
      </c>
      <c r="B161" s="33" t="s">
        <v>278</v>
      </c>
      <c r="C161" s="33" t="s">
        <v>293</v>
      </c>
      <c r="D161" s="33" t="s">
        <v>131</v>
      </c>
      <c r="E161" s="33" t="s">
        <v>131</v>
      </c>
      <c r="F161" s="33" t="s">
        <v>293</v>
      </c>
      <c r="G161" s="33" t="s">
        <v>131</v>
      </c>
    </row>
    <row r="162" spans="1:7" ht="30">
      <c r="A162" s="33" t="s">
        <v>732</v>
      </c>
      <c r="B162" s="33" t="s">
        <v>278</v>
      </c>
      <c r="C162" s="33" t="s">
        <v>294</v>
      </c>
      <c r="D162" s="33" t="s">
        <v>131</v>
      </c>
      <c r="E162" s="33" t="s">
        <v>131</v>
      </c>
      <c r="F162" s="33" t="s">
        <v>294</v>
      </c>
      <c r="G162" s="33" t="s">
        <v>131</v>
      </c>
    </row>
    <row r="163" spans="1:7">
      <c r="A163" s="33" t="s">
        <v>733</v>
      </c>
      <c r="B163" s="33" t="s">
        <v>278</v>
      </c>
      <c r="C163" s="33" t="s">
        <v>295</v>
      </c>
      <c r="D163" s="33" t="s">
        <v>131</v>
      </c>
      <c r="E163" s="33" t="s">
        <v>131</v>
      </c>
      <c r="F163" s="33" t="s">
        <v>295</v>
      </c>
      <c r="G163" s="33" t="s">
        <v>131</v>
      </c>
    </row>
    <row r="164" spans="1:7" ht="30">
      <c r="A164" s="33" t="s">
        <v>734</v>
      </c>
      <c r="B164" s="33" t="s">
        <v>278</v>
      </c>
      <c r="C164" s="33" t="s">
        <v>296</v>
      </c>
      <c r="D164" s="33" t="s">
        <v>131</v>
      </c>
      <c r="E164" s="33" t="s">
        <v>131</v>
      </c>
      <c r="F164" s="33" t="s">
        <v>296</v>
      </c>
      <c r="G164" s="33" t="s">
        <v>131</v>
      </c>
    </row>
    <row r="165" spans="1:7">
      <c r="A165" s="33" t="s">
        <v>735</v>
      </c>
      <c r="B165" s="33" t="s">
        <v>278</v>
      </c>
      <c r="C165" s="33" t="s">
        <v>297</v>
      </c>
      <c r="D165" s="33" t="s">
        <v>131</v>
      </c>
      <c r="E165" s="33" t="s">
        <v>131</v>
      </c>
      <c r="F165" s="33" t="s">
        <v>297</v>
      </c>
      <c r="G165" s="33" t="s">
        <v>131</v>
      </c>
    </row>
    <row r="166" spans="1:7">
      <c r="A166" s="33" t="s">
        <v>736</v>
      </c>
      <c r="B166" s="33" t="s">
        <v>278</v>
      </c>
      <c r="C166" s="33" t="s">
        <v>298</v>
      </c>
      <c r="D166" s="33" t="s">
        <v>131</v>
      </c>
      <c r="E166" s="33" t="s">
        <v>131</v>
      </c>
      <c r="F166" s="33" t="s">
        <v>298</v>
      </c>
      <c r="G166" s="33" t="s">
        <v>131</v>
      </c>
    </row>
    <row r="167" spans="1:7" ht="30">
      <c r="A167" s="33" t="s">
        <v>737</v>
      </c>
      <c r="B167" s="33" t="s">
        <v>278</v>
      </c>
      <c r="C167" s="33" t="s">
        <v>299</v>
      </c>
      <c r="D167" s="33" t="s">
        <v>131</v>
      </c>
      <c r="E167" s="33" t="s">
        <v>131</v>
      </c>
      <c r="F167" s="33" t="s">
        <v>299</v>
      </c>
      <c r="G167" s="33" t="s">
        <v>131</v>
      </c>
    </row>
    <row r="168" spans="1:7">
      <c r="A168" s="33" t="s">
        <v>738</v>
      </c>
      <c r="B168" s="33" t="s">
        <v>278</v>
      </c>
      <c r="C168" s="33" t="s">
        <v>300</v>
      </c>
      <c r="D168" s="33" t="s">
        <v>131</v>
      </c>
      <c r="E168" s="33" t="s">
        <v>131</v>
      </c>
      <c r="F168" s="33" t="s">
        <v>300</v>
      </c>
      <c r="G168" s="33" t="s">
        <v>131</v>
      </c>
    </row>
    <row r="169" spans="1:7">
      <c r="A169" s="33" t="s">
        <v>739</v>
      </c>
      <c r="B169" s="33" t="s">
        <v>301</v>
      </c>
      <c r="C169" s="33" t="s">
        <v>302</v>
      </c>
      <c r="D169" s="33" t="s">
        <v>131</v>
      </c>
      <c r="E169" s="33" t="s">
        <v>131</v>
      </c>
      <c r="F169" s="33" t="s">
        <v>302</v>
      </c>
      <c r="G169" s="33" t="s">
        <v>131</v>
      </c>
    </row>
    <row r="170" spans="1:7">
      <c r="A170" s="33" t="s">
        <v>740</v>
      </c>
      <c r="B170" s="33" t="s">
        <v>301</v>
      </c>
      <c r="C170" s="33" t="s">
        <v>303</v>
      </c>
      <c r="D170" s="33" t="s">
        <v>131</v>
      </c>
      <c r="E170" s="33" t="s">
        <v>131</v>
      </c>
      <c r="F170" s="33" t="s">
        <v>303</v>
      </c>
      <c r="G170" s="33" t="s">
        <v>131</v>
      </c>
    </row>
    <row r="171" spans="1:7" ht="30">
      <c r="A171" s="33" t="s">
        <v>741</v>
      </c>
      <c r="B171" s="33" t="s">
        <v>301</v>
      </c>
      <c r="C171" s="33" t="s">
        <v>207</v>
      </c>
      <c r="D171" s="33" t="s">
        <v>131</v>
      </c>
      <c r="E171" s="33" t="s">
        <v>131</v>
      </c>
      <c r="F171" s="33" t="s">
        <v>207</v>
      </c>
      <c r="G171" s="33" t="s">
        <v>131</v>
      </c>
    </row>
    <row r="172" spans="1:7">
      <c r="A172" s="33" t="s">
        <v>742</v>
      </c>
      <c r="B172" s="33" t="s">
        <v>301</v>
      </c>
      <c r="C172" s="33" t="s">
        <v>304</v>
      </c>
      <c r="D172" s="33" t="s">
        <v>131</v>
      </c>
      <c r="E172" s="33" t="s">
        <v>131</v>
      </c>
      <c r="F172" s="33" t="s">
        <v>304</v>
      </c>
      <c r="G172" s="33" t="s">
        <v>131</v>
      </c>
    </row>
    <row r="173" spans="1:7">
      <c r="A173" s="33" t="s">
        <v>743</v>
      </c>
      <c r="B173" s="33" t="s">
        <v>301</v>
      </c>
      <c r="C173" s="33" t="s">
        <v>305</v>
      </c>
      <c r="D173" s="33" t="s">
        <v>131</v>
      </c>
      <c r="E173" s="33" t="s">
        <v>131</v>
      </c>
      <c r="F173" s="33" t="s">
        <v>305</v>
      </c>
      <c r="G173" s="33" t="s">
        <v>131</v>
      </c>
    </row>
    <row r="174" spans="1:7">
      <c r="A174" s="33" t="s">
        <v>744</v>
      </c>
      <c r="B174" s="33" t="s">
        <v>301</v>
      </c>
      <c r="C174" s="33" t="s">
        <v>306</v>
      </c>
      <c r="D174" s="33" t="s">
        <v>131</v>
      </c>
      <c r="E174" s="33" t="s">
        <v>131</v>
      </c>
      <c r="F174" s="33" t="s">
        <v>306</v>
      </c>
      <c r="G174" s="33" t="s">
        <v>131</v>
      </c>
    </row>
    <row r="175" spans="1:7">
      <c r="A175" s="33" t="s">
        <v>745</v>
      </c>
      <c r="B175" s="33" t="s">
        <v>301</v>
      </c>
      <c r="C175" s="33" t="s">
        <v>307</v>
      </c>
      <c r="D175" s="33" t="s">
        <v>131</v>
      </c>
      <c r="E175" s="33" t="s">
        <v>131</v>
      </c>
      <c r="F175" s="33" t="s">
        <v>307</v>
      </c>
      <c r="G175" s="33" t="s">
        <v>131</v>
      </c>
    </row>
    <row r="176" spans="1:7">
      <c r="A176" s="33" t="s">
        <v>746</v>
      </c>
      <c r="B176" s="33" t="s">
        <v>301</v>
      </c>
      <c r="C176" s="33" t="s">
        <v>308</v>
      </c>
      <c r="D176" s="33" t="s">
        <v>131</v>
      </c>
      <c r="E176" s="33" t="s">
        <v>131</v>
      </c>
      <c r="F176" s="33" t="s">
        <v>308</v>
      </c>
      <c r="G176" s="33" t="s">
        <v>131</v>
      </c>
    </row>
    <row r="177" spans="1:7">
      <c r="A177" s="33" t="s">
        <v>747</v>
      </c>
      <c r="B177" s="33" t="s">
        <v>301</v>
      </c>
      <c r="C177" s="33" t="s">
        <v>309</v>
      </c>
      <c r="D177" s="33" t="s">
        <v>131</v>
      </c>
      <c r="E177" s="33" t="s">
        <v>131</v>
      </c>
      <c r="F177" s="33" t="s">
        <v>309</v>
      </c>
      <c r="G177" s="33" t="s">
        <v>131</v>
      </c>
    </row>
    <row r="178" spans="1:7">
      <c r="A178" s="33" t="s">
        <v>748</v>
      </c>
      <c r="B178" s="33" t="s">
        <v>310</v>
      </c>
      <c r="C178" s="33" t="s">
        <v>210</v>
      </c>
      <c r="D178" s="33" t="s">
        <v>131</v>
      </c>
      <c r="E178" s="33" t="s">
        <v>131</v>
      </c>
      <c r="F178" s="33" t="s">
        <v>210</v>
      </c>
      <c r="G178" s="33" t="s">
        <v>131</v>
      </c>
    </row>
    <row r="179" spans="1:7">
      <c r="A179" s="33" t="s">
        <v>749</v>
      </c>
      <c r="B179" s="33" t="s">
        <v>310</v>
      </c>
      <c r="C179" s="33" t="s">
        <v>311</v>
      </c>
      <c r="D179" s="33" t="s">
        <v>131</v>
      </c>
      <c r="E179" s="33" t="s">
        <v>131</v>
      </c>
      <c r="F179" s="33" t="s">
        <v>311</v>
      </c>
      <c r="G179" s="33" t="s">
        <v>131</v>
      </c>
    </row>
    <row r="180" spans="1:7">
      <c r="A180" s="33" t="s">
        <v>750</v>
      </c>
      <c r="B180" s="33" t="s">
        <v>310</v>
      </c>
      <c r="C180" s="33" t="s">
        <v>312</v>
      </c>
      <c r="D180" s="33" t="s">
        <v>131</v>
      </c>
      <c r="E180" s="33" t="s">
        <v>131</v>
      </c>
      <c r="F180" s="33" t="s">
        <v>312</v>
      </c>
      <c r="G180" s="33" t="s">
        <v>131</v>
      </c>
    </row>
    <row r="181" spans="1:7">
      <c r="A181" s="33" t="s">
        <v>751</v>
      </c>
      <c r="B181" s="33" t="s">
        <v>310</v>
      </c>
      <c r="C181" s="33" t="s">
        <v>313</v>
      </c>
      <c r="D181" s="33" t="s">
        <v>131</v>
      </c>
      <c r="E181" s="33" t="s">
        <v>131</v>
      </c>
      <c r="F181" s="33" t="s">
        <v>313</v>
      </c>
      <c r="G181" s="33" t="s">
        <v>131</v>
      </c>
    </row>
    <row r="182" spans="1:7" ht="30">
      <c r="A182" s="33" t="s">
        <v>752</v>
      </c>
      <c r="B182" s="33" t="s">
        <v>310</v>
      </c>
      <c r="C182" s="33" t="s">
        <v>314</v>
      </c>
      <c r="D182" s="33" t="s">
        <v>131</v>
      </c>
      <c r="E182" s="33" t="s">
        <v>131</v>
      </c>
      <c r="F182" s="33" t="s">
        <v>314</v>
      </c>
      <c r="G182" s="33" t="s">
        <v>131</v>
      </c>
    </row>
    <row r="183" spans="1:7">
      <c r="A183" s="33" t="s">
        <v>753</v>
      </c>
      <c r="B183" s="33" t="s">
        <v>310</v>
      </c>
      <c r="C183" s="33" t="s">
        <v>315</v>
      </c>
      <c r="D183" s="33" t="s">
        <v>131</v>
      </c>
      <c r="E183" s="33" t="s">
        <v>131</v>
      </c>
      <c r="F183" s="33" t="s">
        <v>315</v>
      </c>
      <c r="G183" s="33" t="s">
        <v>131</v>
      </c>
    </row>
    <row r="184" spans="1:7" ht="90">
      <c r="A184" s="33" t="s">
        <v>754</v>
      </c>
      <c r="B184" s="33" t="s">
        <v>310</v>
      </c>
      <c r="C184" s="33" t="s">
        <v>316</v>
      </c>
      <c r="D184" s="33" t="s">
        <v>131</v>
      </c>
      <c r="E184" s="33" t="s">
        <v>131</v>
      </c>
      <c r="F184" s="33" t="s">
        <v>316</v>
      </c>
      <c r="G184" s="33" t="s">
        <v>131</v>
      </c>
    </row>
    <row r="185" spans="1:7" ht="60">
      <c r="A185" s="33" t="s">
        <v>755</v>
      </c>
      <c r="B185" s="33" t="s">
        <v>310</v>
      </c>
      <c r="C185" s="33" t="s">
        <v>317</v>
      </c>
      <c r="D185" s="33" t="s">
        <v>131</v>
      </c>
      <c r="E185" s="33" t="s">
        <v>131</v>
      </c>
      <c r="F185" s="33" t="s">
        <v>317</v>
      </c>
      <c r="G185" s="33" t="s">
        <v>131</v>
      </c>
    </row>
    <row r="186" spans="1:7" ht="45">
      <c r="A186" s="33" t="s">
        <v>756</v>
      </c>
      <c r="B186" s="33" t="s">
        <v>310</v>
      </c>
      <c r="C186" s="33" t="s">
        <v>318</v>
      </c>
      <c r="D186" s="33" t="s">
        <v>131</v>
      </c>
      <c r="E186" s="33" t="s">
        <v>131</v>
      </c>
      <c r="F186" s="33" t="s">
        <v>318</v>
      </c>
      <c r="G186" s="33" t="s">
        <v>131</v>
      </c>
    </row>
    <row r="187" spans="1:7">
      <c r="A187" s="33" t="s">
        <v>757</v>
      </c>
      <c r="B187" s="33" t="s">
        <v>310</v>
      </c>
      <c r="C187" s="33" t="s">
        <v>319</v>
      </c>
      <c r="D187" s="33" t="s">
        <v>131</v>
      </c>
      <c r="E187" s="33" t="s">
        <v>131</v>
      </c>
      <c r="F187" s="33" t="s">
        <v>319</v>
      </c>
      <c r="G187" s="33" t="s">
        <v>131</v>
      </c>
    </row>
    <row r="188" spans="1:7">
      <c r="A188" s="33" t="s">
        <v>758</v>
      </c>
      <c r="B188" s="33" t="s">
        <v>310</v>
      </c>
      <c r="C188" s="33" t="s">
        <v>320</v>
      </c>
      <c r="D188" s="33" t="s">
        <v>131</v>
      </c>
      <c r="E188" s="33" t="s">
        <v>131</v>
      </c>
      <c r="F188" s="33" t="s">
        <v>320</v>
      </c>
      <c r="G188" s="33" t="s">
        <v>131</v>
      </c>
    </row>
    <row r="189" spans="1:7">
      <c r="A189" s="33" t="s">
        <v>759</v>
      </c>
      <c r="B189" s="33" t="s">
        <v>310</v>
      </c>
      <c r="C189" s="33" t="s">
        <v>321</v>
      </c>
      <c r="D189" s="33" t="s">
        <v>131</v>
      </c>
      <c r="E189" s="33" t="s">
        <v>131</v>
      </c>
      <c r="F189" s="33" t="s">
        <v>321</v>
      </c>
      <c r="G189" s="33" t="s">
        <v>131</v>
      </c>
    </row>
    <row r="190" spans="1:7">
      <c r="A190" s="33" t="s">
        <v>760</v>
      </c>
      <c r="B190" s="33" t="s">
        <v>310</v>
      </c>
      <c r="C190" s="33" t="s">
        <v>322</v>
      </c>
      <c r="D190" s="33" t="s">
        <v>131</v>
      </c>
      <c r="E190" s="33" t="s">
        <v>131</v>
      </c>
      <c r="F190" s="33" t="s">
        <v>322</v>
      </c>
      <c r="G190" s="33" t="s">
        <v>131</v>
      </c>
    </row>
    <row r="191" spans="1:7" ht="45">
      <c r="A191" s="33" t="s">
        <v>761</v>
      </c>
      <c r="B191" s="33" t="s">
        <v>310</v>
      </c>
      <c r="C191" s="33" t="s">
        <v>323</v>
      </c>
      <c r="D191" s="33" t="s">
        <v>131</v>
      </c>
      <c r="E191" s="33" t="s">
        <v>131</v>
      </c>
      <c r="F191" s="33" t="s">
        <v>323</v>
      </c>
      <c r="G191" s="33" t="s">
        <v>131</v>
      </c>
    </row>
    <row r="192" spans="1:7" ht="45">
      <c r="A192" s="33" t="s">
        <v>762</v>
      </c>
      <c r="B192" s="33" t="s">
        <v>324</v>
      </c>
      <c r="C192" s="33" t="s">
        <v>325</v>
      </c>
      <c r="D192" s="33" t="s">
        <v>131</v>
      </c>
      <c r="E192" s="33" t="s">
        <v>131</v>
      </c>
      <c r="F192" s="33" t="s">
        <v>325</v>
      </c>
      <c r="G192" s="33" t="s">
        <v>131</v>
      </c>
    </row>
    <row r="193" spans="1:7">
      <c r="A193" s="33" t="s">
        <v>763</v>
      </c>
      <c r="B193" s="33" t="s">
        <v>324</v>
      </c>
      <c r="C193" s="33" t="s">
        <v>218</v>
      </c>
      <c r="D193" s="33" t="s">
        <v>131</v>
      </c>
      <c r="E193" s="33" t="s">
        <v>131</v>
      </c>
      <c r="F193" s="33" t="s">
        <v>218</v>
      </c>
      <c r="G193" s="33" t="s">
        <v>131</v>
      </c>
    </row>
    <row r="194" spans="1:7">
      <c r="A194" s="33" t="s">
        <v>764</v>
      </c>
      <c r="B194" s="33" t="s">
        <v>324</v>
      </c>
      <c r="C194" s="33" t="s">
        <v>326</v>
      </c>
      <c r="D194" s="33" t="s">
        <v>131</v>
      </c>
      <c r="E194" s="33" t="s">
        <v>131</v>
      </c>
      <c r="F194" s="33" t="s">
        <v>326</v>
      </c>
      <c r="G194" s="33" t="s">
        <v>131</v>
      </c>
    </row>
    <row r="195" spans="1:7">
      <c r="A195" s="33" t="s">
        <v>765</v>
      </c>
      <c r="B195" s="33" t="s">
        <v>324</v>
      </c>
      <c r="C195" s="33" t="s">
        <v>327</v>
      </c>
      <c r="D195" s="33" t="s">
        <v>131</v>
      </c>
      <c r="E195" s="33" t="s">
        <v>131</v>
      </c>
      <c r="F195" s="33" t="s">
        <v>327</v>
      </c>
      <c r="G195" s="33" t="s">
        <v>131</v>
      </c>
    </row>
    <row r="196" spans="1:7">
      <c r="A196" s="33" t="s">
        <v>766</v>
      </c>
      <c r="B196" s="33" t="s">
        <v>324</v>
      </c>
      <c r="C196" s="33" t="s">
        <v>328</v>
      </c>
      <c r="D196" s="33" t="s">
        <v>131</v>
      </c>
      <c r="E196" s="33" t="s">
        <v>131</v>
      </c>
      <c r="F196" s="33" t="s">
        <v>328</v>
      </c>
      <c r="G196" s="33" t="s">
        <v>131</v>
      </c>
    </row>
    <row r="197" spans="1:7">
      <c r="A197" s="33" t="s">
        <v>767</v>
      </c>
      <c r="B197" s="33" t="s">
        <v>324</v>
      </c>
      <c r="C197" s="33" t="s">
        <v>329</v>
      </c>
      <c r="D197" s="33" t="s">
        <v>131</v>
      </c>
      <c r="E197" s="33" t="s">
        <v>131</v>
      </c>
      <c r="F197" s="33" t="s">
        <v>329</v>
      </c>
      <c r="G197" s="33" t="s">
        <v>131</v>
      </c>
    </row>
    <row r="198" spans="1:7">
      <c r="A198" s="33" t="s">
        <v>768</v>
      </c>
      <c r="B198" s="33" t="s">
        <v>324</v>
      </c>
      <c r="C198" s="33" t="s">
        <v>321</v>
      </c>
      <c r="D198" s="33" t="s">
        <v>131</v>
      </c>
      <c r="E198" s="33" t="s">
        <v>131</v>
      </c>
      <c r="F198" s="33" t="s">
        <v>321</v>
      </c>
      <c r="G198" s="33" t="s">
        <v>131</v>
      </c>
    </row>
    <row r="199" spans="1:7">
      <c r="A199" s="33" t="s">
        <v>769</v>
      </c>
      <c r="B199" s="33" t="s">
        <v>324</v>
      </c>
      <c r="C199" s="33" t="s">
        <v>322</v>
      </c>
      <c r="D199" s="33" t="s">
        <v>131</v>
      </c>
      <c r="E199" s="33" t="s">
        <v>131</v>
      </c>
      <c r="F199" s="33" t="s">
        <v>322</v>
      </c>
      <c r="G199" s="33" t="s">
        <v>131</v>
      </c>
    </row>
    <row r="200" spans="1:7">
      <c r="A200" s="33" t="s">
        <v>770</v>
      </c>
      <c r="B200" s="33" t="s">
        <v>330</v>
      </c>
      <c r="C200" s="33" t="s">
        <v>331</v>
      </c>
      <c r="D200" s="33" t="s">
        <v>131</v>
      </c>
      <c r="E200" s="33" t="s">
        <v>131</v>
      </c>
      <c r="F200" s="33" t="s">
        <v>331</v>
      </c>
      <c r="G200" s="33" t="s">
        <v>131</v>
      </c>
    </row>
    <row r="201" spans="1:7">
      <c r="A201" s="33" t="s">
        <v>771</v>
      </c>
      <c r="B201" s="33" t="s">
        <v>330</v>
      </c>
      <c r="C201" s="33" t="s">
        <v>332</v>
      </c>
      <c r="D201" s="33" t="s">
        <v>131</v>
      </c>
      <c r="E201" s="33" t="s">
        <v>131</v>
      </c>
      <c r="F201" s="33" t="s">
        <v>332</v>
      </c>
      <c r="G201" s="33" t="s">
        <v>131</v>
      </c>
    </row>
    <row r="202" spans="1:7">
      <c r="A202" s="33" t="s">
        <v>772</v>
      </c>
      <c r="B202" s="33" t="s">
        <v>330</v>
      </c>
      <c r="C202" s="33" t="s">
        <v>333</v>
      </c>
      <c r="D202" s="33" t="s">
        <v>131</v>
      </c>
      <c r="E202" s="33" t="s">
        <v>131</v>
      </c>
      <c r="F202" s="33" t="s">
        <v>333</v>
      </c>
      <c r="G202" s="33" t="s">
        <v>131</v>
      </c>
    </row>
    <row r="203" spans="1:7">
      <c r="A203" s="33" t="s">
        <v>773</v>
      </c>
      <c r="B203" s="33" t="s">
        <v>330</v>
      </c>
      <c r="C203" s="33" t="s">
        <v>334</v>
      </c>
      <c r="D203" s="33" t="s">
        <v>131</v>
      </c>
      <c r="E203" s="33" t="s">
        <v>131</v>
      </c>
      <c r="F203" s="33" t="s">
        <v>334</v>
      </c>
      <c r="G203" s="33" t="s">
        <v>131</v>
      </c>
    </row>
    <row r="204" spans="1:7">
      <c r="A204" s="33" t="s">
        <v>774</v>
      </c>
      <c r="B204" s="33" t="s">
        <v>330</v>
      </c>
      <c r="C204" s="33" t="s">
        <v>335</v>
      </c>
      <c r="D204" s="33" t="s">
        <v>131</v>
      </c>
      <c r="E204" s="33" t="s">
        <v>131</v>
      </c>
      <c r="F204" s="33" t="s">
        <v>335</v>
      </c>
      <c r="G204" s="33" t="s">
        <v>131</v>
      </c>
    </row>
    <row r="205" spans="1:7">
      <c r="A205" s="33" t="s">
        <v>775</v>
      </c>
      <c r="B205" s="33" t="s">
        <v>330</v>
      </c>
      <c r="C205" s="33" t="s">
        <v>336</v>
      </c>
      <c r="D205" s="33" t="s">
        <v>131</v>
      </c>
      <c r="E205" s="33" t="s">
        <v>131</v>
      </c>
      <c r="F205" s="33" t="s">
        <v>336</v>
      </c>
      <c r="G205" s="33" t="s">
        <v>131</v>
      </c>
    </row>
    <row r="206" spans="1:7">
      <c r="A206" s="33" t="s">
        <v>776</v>
      </c>
      <c r="B206" s="33" t="s">
        <v>330</v>
      </c>
      <c r="C206" s="33" t="s">
        <v>337</v>
      </c>
      <c r="D206" s="33" t="s">
        <v>131</v>
      </c>
      <c r="E206" s="33" t="s">
        <v>131</v>
      </c>
      <c r="F206" s="33" t="s">
        <v>337</v>
      </c>
      <c r="G206" s="33" t="s">
        <v>131</v>
      </c>
    </row>
    <row r="207" spans="1:7" ht="30">
      <c r="A207" s="33" t="s">
        <v>777</v>
      </c>
      <c r="B207" s="33" t="s">
        <v>330</v>
      </c>
      <c r="C207" s="33" t="s">
        <v>338</v>
      </c>
      <c r="D207" s="33" t="s">
        <v>131</v>
      </c>
      <c r="E207" s="33" t="s">
        <v>131</v>
      </c>
      <c r="F207" s="33" t="s">
        <v>338</v>
      </c>
      <c r="G207" s="33" t="s">
        <v>131</v>
      </c>
    </row>
    <row r="208" spans="1:7" ht="45">
      <c r="A208" s="33" t="s">
        <v>778</v>
      </c>
      <c r="B208" s="33" t="s">
        <v>330</v>
      </c>
      <c r="C208" s="33" t="s">
        <v>339</v>
      </c>
      <c r="D208" s="33" t="s">
        <v>131</v>
      </c>
      <c r="E208" s="33" t="s">
        <v>131</v>
      </c>
      <c r="F208" s="33" t="s">
        <v>339</v>
      </c>
      <c r="G208" s="33" t="s">
        <v>131</v>
      </c>
    </row>
    <row r="209" spans="1:7">
      <c r="A209" s="33" t="s">
        <v>779</v>
      </c>
      <c r="B209" s="33" t="s">
        <v>330</v>
      </c>
      <c r="C209" s="33" t="s">
        <v>289</v>
      </c>
      <c r="D209" s="33" t="s">
        <v>131</v>
      </c>
      <c r="E209" s="33" t="s">
        <v>131</v>
      </c>
      <c r="F209" s="33" t="s">
        <v>289</v>
      </c>
      <c r="G209" s="33" t="s">
        <v>131</v>
      </c>
    </row>
    <row r="210" spans="1:7">
      <c r="A210" s="33" t="s">
        <v>780</v>
      </c>
      <c r="B210" s="33" t="s">
        <v>330</v>
      </c>
      <c r="C210" s="33" t="s">
        <v>321</v>
      </c>
      <c r="D210" s="33" t="s">
        <v>131</v>
      </c>
      <c r="E210" s="33" t="s">
        <v>131</v>
      </c>
      <c r="F210" s="33" t="s">
        <v>321</v>
      </c>
      <c r="G210" s="33" t="s">
        <v>131</v>
      </c>
    </row>
    <row r="211" spans="1:7">
      <c r="A211" s="33" t="s">
        <v>781</v>
      </c>
      <c r="B211" s="33" t="s">
        <v>330</v>
      </c>
      <c r="C211" s="33" t="s">
        <v>340</v>
      </c>
      <c r="D211" s="33" t="s">
        <v>131</v>
      </c>
      <c r="E211" s="33" t="s">
        <v>131</v>
      </c>
      <c r="F211" s="33" t="s">
        <v>340</v>
      </c>
      <c r="G211" s="33" t="s">
        <v>131</v>
      </c>
    </row>
    <row r="212" spans="1:7" ht="30">
      <c r="A212" s="33" t="s">
        <v>782</v>
      </c>
      <c r="B212" s="33" t="s">
        <v>341</v>
      </c>
      <c r="C212" s="33" t="s">
        <v>207</v>
      </c>
      <c r="D212" s="33" t="s">
        <v>131</v>
      </c>
      <c r="E212" s="33" t="s">
        <v>131</v>
      </c>
      <c r="F212" s="33" t="s">
        <v>207</v>
      </c>
      <c r="G212" s="33" t="s">
        <v>131</v>
      </c>
    </row>
    <row r="213" spans="1:7">
      <c r="A213" s="33" t="s">
        <v>783</v>
      </c>
      <c r="B213" s="33" t="s">
        <v>341</v>
      </c>
      <c r="C213" s="33" t="s">
        <v>342</v>
      </c>
      <c r="D213" s="33" t="s">
        <v>131</v>
      </c>
      <c r="E213" s="33" t="s">
        <v>131</v>
      </c>
      <c r="F213" s="33" t="s">
        <v>342</v>
      </c>
      <c r="G213" s="33" t="s">
        <v>131</v>
      </c>
    </row>
    <row r="214" spans="1:7" ht="45">
      <c r="A214" s="33" t="s">
        <v>784</v>
      </c>
      <c r="B214" s="33" t="s">
        <v>341</v>
      </c>
      <c r="C214" s="33" t="s">
        <v>343</v>
      </c>
      <c r="D214" s="33" t="s">
        <v>131</v>
      </c>
      <c r="E214" s="33" t="s">
        <v>131</v>
      </c>
      <c r="F214" s="33" t="s">
        <v>343</v>
      </c>
      <c r="G214" s="33" t="s">
        <v>131</v>
      </c>
    </row>
    <row r="215" spans="1:7">
      <c r="A215" s="33" t="s">
        <v>785</v>
      </c>
      <c r="B215" s="33" t="s">
        <v>341</v>
      </c>
      <c r="C215" s="33" t="s">
        <v>344</v>
      </c>
      <c r="D215" s="33" t="s">
        <v>131</v>
      </c>
      <c r="E215" s="33" t="s">
        <v>131</v>
      </c>
      <c r="F215" s="33" t="s">
        <v>344</v>
      </c>
      <c r="G215" s="33" t="s">
        <v>131</v>
      </c>
    </row>
    <row r="216" spans="1:7" ht="30">
      <c r="A216" s="33" t="s">
        <v>786</v>
      </c>
      <c r="B216" s="33" t="s">
        <v>341</v>
      </c>
      <c r="C216" s="33" t="s">
        <v>338</v>
      </c>
      <c r="D216" s="33" t="s">
        <v>131</v>
      </c>
      <c r="E216" s="33" t="s">
        <v>131</v>
      </c>
      <c r="F216" s="33" t="s">
        <v>338</v>
      </c>
      <c r="G216" s="33" t="s">
        <v>131</v>
      </c>
    </row>
    <row r="217" spans="1:7">
      <c r="A217" s="33" t="s">
        <v>787</v>
      </c>
      <c r="B217" s="33" t="s">
        <v>341</v>
      </c>
      <c r="C217" s="33" t="s">
        <v>345</v>
      </c>
      <c r="D217" s="33" t="s">
        <v>131</v>
      </c>
      <c r="E217" s="33" t="s">
        <v>131</v>
      </c>
      <c r="F217" s="33" t="s">
        <v>345</v>
      </c>
      <c r="G217" s="33" t="s">
        <v>131</v>
      </c>
    </row>
    <row r="218" spans="1:7">
      <c r="A218" s="33" t="s">
        <v>788</v>
      </c>
      <c r="B218" s="33" t="s">
        <v>341</v>
      </c>
      <c r="C218" s="33" t="s">
        <v>346</v>
      </c>
      <c r="D218" s="33" t="s">
        <v>131</v>
      </c>
      <c r="E218" s="33" t="s">
        <v>131</v>
      </c>
      <c r="F218" s="33" t="s">
        <v>346</v>
      </c>
      <c r="G218" s="33" t="s">
        <v>131</v>
      </c>
    </row>
    <row r="219" spans="1:7" ht="30">
      <c r="A219" s="33" t="s">
        <v>789</v>
      </c>
      <c r="B219" s="33" t="s">
        <v>341</v>
      </c>
      <c r="C219" s="33" t="s">
        <v>347</v>
      </c>
      <c r="D219" s="33" t="s">
        <v>131</v>
      </c>
      <c r="E219" s="33" t="s">
        <v>131</v>
      </c>
      <c r="F219" s="33" t="s">
        <v>347</v>
      </c>
      <c r="G219" s="33" t="s">
        <v>131</v>
      </c>
    </row>
    <row r="220" spans="1:7">
      <c r="A220" s="33" t="s">
        <v>790</v>
      </c>
      <c r="B220" s="33" t="s">
        <v>341</v>
      </c>
      <c r="C220" s="33" t="s">
        <v>348</v>
      </c>
      <c r="D220" s="33" t="s">
        <v>131</v>
      </c>
      <c r="E220" s="33" t="s">
        <v>131</v>
      </c>
      <c r="F220" s="33" t="s">
        <v>348</v>
      </c>
      <c r="G220" s="33" t="s">
        <v>131</v>
      </c>
    </row>
    <row r="221" spans="1:7" ht="45">
      <c r="A221" s="33" t="s">
        <v>791</v>
      </c>
      <c r="B221" s="33" t="s">
        <v>341</v>
      </c>
      <c r="C221" s="33" t="s">
        <v>349</v>
      </c>
      <c r="D221" s="33" t="s">
        <v>131</v>
      </c>
      <c r="E221" s="33" t="s">
        <v>131</v>
      </c>
      <c r="F221" s="33" t="s">
        <v>349</v>
      </c>
      <c r="G221" s="33" t="s">
        <v>131</v>
      </c>
    </row>
    <row r="222" spans="1:7">
      <c r="A222" s="33" t="s">
        <v>792</v>
      </c>
      <c r="B222" s="33" t="s">
        <v>341</v>
      </c>
      <c r="C222" s="33" t="s">
        <v>350</v>
      </c>
      <c r="D222" s="33" t="s">
        <v>131</v>
      </c>
      <c r="E222" s="33" t="s">
        <v>131</v>
      </c>
      <c r="F222" s="33" t="s">
        <v>350</v>
      </c>
      <c r="G222" s="33" t="s">
        <v>131</v>
      </c>
    </row>
    <row r="223" spans="1:7">
      <c r="A223" s="33" t="s">
        <v>793</v>
      </c>
      <c r="B223" s="33" t="s">
        <v>341</v>
      </c>
      <c r="C223" s="33" t="s">
        <v>322</v>
      </c>
      <c r="D223" s="33" t="s">
        <v>131</v>
      </c>
      <c r="E223" s="33" t="s">
        <v>131</v>
      </c>
      <c r="F223" s="33" t="s">
        <v>322</v>
      </c>
      <c r="G223" s="33" t="s">
        <v>131</v>
      </c>
    </row>
    <row r="224" spans="1:7">
      <c r="A224" s="33" t="s">
        <v>794</v>
      </c>
      <c r="B224" s="33" t="s">
        <v>341</v>
      </c>
      <c r="C224" s="33" t="s">
        <v>351</v>
      </c>
      <c r="D224" s="33" t="s">
        <v>131</v>
      </c>
      <c r="E224" s="33" t="s">
        <v>131</v>
      </c>
      <c r="F224" s="33" t="s">
        <v>351</v>
      </c>
      <c r="G224" s="33" t="s">
        <v>131</v>
      </c>
    </row>
    <row r="225" spans="1:7">
      <c r="A225" s="33" t="s">
        <v>795</v>
      </c>
      <c r="B225" s="33" t="s">
        <v>352</v>
      </c>
      <c r="C225" s="33" t="s">
        <v>147</v>
      </c>
      <c r="D225" s="33" t="s">
        <v>131</v>
      </c>
      <c r="E225" s="33" t="s">
        <v>131</v>
      </c>
      <c r="F225" s="33" t="s">
        <v>147</v>
      </c>
      <c r="G225" s="33" t="s">
        <v>131</v>
      </c>
    </row>
    <row r="226" spans="1:7">
      <c r="A226" s="33" t="s">
        <v>796</v>
      </c>
      <c r="B226" s="33" t="s">
        <v>352</v>
      </c>
      <c r="C226" s="33" t="s">
        <v>149</v>
      </c>
      <c r="D226" s="33" t="s">
        <v>131</v>
      </c>
      <c r="E226" s="33" t="s">
        <v>131</v>
      </c>
      <c r="F226" s="33" t="s">
        <v>149</v>
      </c>
      <c r="G226" s="33" t="s">
        <v>131</v>
      </c>
    </row>
    <row r="227" spans="1:7">
      <c r="A227" s="33" t="s">
        <v>797</v>
      </c>
      <c r="B227" s="33" t="s">
        <v>352</v>
      </c>
      <c r="C227" s="33" t="s">
        <v>353</v>
      </c>
      <c r="D227" s="33" t="s">
        <v>131</v>
      </c>
      <c r="E227" s="33" t="s">
        <v>131</v>
      </c>
      <c r="F227" s="33" t="s">
        <v>353</v>
      </c>
      <c r="G227" s="33" t="s">
        <v>131</v>
      </c>
    </row>
    <row r="228" spans="1:7">
      <c r="A228" s="33" t="s">
        <v>798</v>
      </c>
      <c r="B228" s="33" t="s">
        <v>354</v>
      </c>
      <c r="C228" s="33" t="s">
        <v>355</v>
      </c>
      <c r="D228" s="33" t="s">
        <v>131</v>
      </c>
      <c r="E228" s="33" t="s">
        <v>131</v>
      </c>
      <c r="F228" s="33" t="s">
        <v>355</v>
      </c>
      <c r="G228" s="33" t="s">
        <v>131</v>
      </c>
    </row>
    <row r="229" spans="1:7">
      <c r="A229" s="33" t="s">
        <v>799</v>
      </c>
      <c r="B229" s="33" t="s">
        <v>354</v>
      </c>
      <c r="C229" s="33" t="s">
        <v>356</v>
      </c>
      <c r="D229" s="33" t="s">
        <v>131</v>
      </c>
      <c r="E229" s="33" t="s">
        <v>131</v>
      </c>
      <c r="F229" s="33" t="s">
        <v>356</v>
      </c>
      <c r="G229" s="33" t="s">
        <v>131</v>
      </c>
    </row>
    <row r="230" spans="1:7">
      <c r="A230" s="33" t="s">
        <v>800</v>
      </c>
      <c r="B230" s="33" t="s">
        <v>354</v>
      </c>
      <c r="C230" s="33" t="s">
        <v>328</v>
      </c>
      <c r="D230" s="33" t="s">
        <v>131</v>
      </c>
      <c r="E230" s="33" t="s">
        <v>131</v>
      </c>
      <c r="F230" s="33" t="s">
        <v>328</v>
      </c>
      <c r="G230" s="33" t="s">
        <v>131</v>
      </c>
    </row>
    <row r="231" spans="1:7" ht="30">
      <c r="A231" s="33" t="s">
        <v>801</v>
      </c>
      <c r="B231" s="33" t="s">
        <v>354</v>
      </c>
      <c r="C231" s="33" t="s">
        <v>338</v>
      </c>
      <c r="D231" s="33" t="s">
        <v>131</v>
      </c>
      <c r="E231" s="33" t="s">
        <v>131</v>
      </c>
      <c r="F231" s="33" t="s">
        <v>338</v>
      </c>
      <c r="G231" s="33" t="s">
        <v>131</v>
      </c>
    </row>
    <row r="232" spans="1:7" ht="45">
      <c r="A232" s="33" t="s">
        <v>802</v>
      </c>
      <c r="B232" s="33" t="s">
        <v>354</v>
      </c>
      <c r="C232" s="33" t="s">
        <v>357</v>
      </c>
      <c r="D232" s="33" t="s">
        <v>131</v>
      </c>
      <c r="E232" s="33" t="s">
        <v>131</v>
      </c>
      <c r="F232" s="33" t="s">
        <v>357</v>
      </c>
      <c r="G232" s="33" t="s">
        <v>131</v>
      </c>
    </row>
    <row r="233" spans="1:7">
      <c r="A233" s="33" t="s">
        <v>803</v>
      </c>
      <c r="B233" s="33" t="s">
        <v>354</v>
      </c>
      <c r="C233" s="33" t="s">
        <v>322</v>
      </c>
      <c r="D233" s="33" t="s">
        <v>131</v>
      </c>
      <c r="E233" s="33" t="s">
        <v>131</v>
      </c>
      <c r="F233" s="33" t="s">
        <v>322</v>
      </c>
      <c r="G233" s="33" t="s">
        <v>131</v>
      </c>
    </row>
    <row r="234" spans="1:7">
      <c r="A234" s="33" t="s">
        <v>804</v>
      </c>
      <c r="B234" s="33" t="s">
        <v>358</v>
      </c>
      <c r="C234" s="33" t="s">
        <v>359</v>
      </c>
      <c r="D234" s="33" t="s">
        <v>131</v>
      </c>
      <c r="E234" s="33" t="s">
        <v>131</v>
      </c>
      <c r="F234" s="33" t="s">
        <v>359</v>
      </c>
      <c r="G234" s="33" t="s">
        <v>131</v>
      </c>
    </row>
    <row r="235" spans="1:7">
      <c r="A235" s="33" t="s">
        <v>805</v>
      </c>
      <c r="B235" s="33" t="s">
        <v>358</v>
      </c>
      <c r="C235" s="33" t="s">
        <v>147</v>
      </c>
      <c r="D235" s="33" t="s">
        <v>131</v>
      </c>
      <c r="E235" s="33" t="s">
        <v>131</v>
      </c>
      <c r="F235" s="33" t="s">
        <v>147</v>
      </c>
      <c r="G235" s="33" t="s">
        <v>131</v>
      </c>
    </row>
    <row r="236" spans="1:7">
      <c r="A236" s="33" t="s">
        <v>806</v>
      </c>
      <c r="B236" s="33" t="s">
        <v>358</v>
      </c>
      <c r="C236" s="33" t="s">
        <v>355</v>
      </c>
      <c r="D236" s="33" t="s">
        <v>131</v>
      </c>
      <c r="E236" s="33" t="s">
        <v>131</v>
      </c>
      <c r="F236" s="33" t="s">
        <v>355</v>
      </c>
      <c r="G236" s="33" t="s">
        <v>131</v>
      </c>
    </row>
    <row r="237" spans="1:7">
      <c r="A237" s="33" t="s">
        <v>807</v>
      </c>
      <c r="B237" s="33" t="s">
        <v>358</v>
      </c>
      <c r="C237" s="33" t="s">
        <v>360</v>
      </c>
      <c r="D237" s="33" t="s">
        <v>131</v>
      </c>
      <c r="E237" s="33" t="s">
        <v>131</v>
      </c>
      <c r="F237" s="33" t="s">
        <v>360</v>
      </c>
      <c r="G237" s="33" t="s">
        <v>131</v>
      </c>
    </row>
    <row r="238" spans="1:7">
      <c r="A238" s="33" t="s">
        <v>808</v>
      </c>
      <c r="B238" s="33" t="s">
        <v>358</v>
      </c>
      <c r="C238" s="33" t="s">
        <v>149</v>
      </c>
      <c r="D238" s="33" t="s">
        <v>131</v>
      </c>
      <c r="E238" s="33" t="s">
        <v>131</v>
      </c>
      <c r="F238" s="33" t="s">
        <v>149</v>
      </c>
      <c r="G238" s="33" t="s">
        <v>131</v>
      </c>
    </row>
    <row r="239" spans="1:7">
      <c r="A239" s="33" t="s">
        <v>809</v>
      </c>
      <c r="B239" s="33" t="s">
        <v>358</v>
      </c>
      <c r="C239" s="33" t="s">
        <v>361</v>
      </c>
      <c r="D239" s="33" t="s">
        <v>131</v>
      </c>
      <c r="E239" s="33" t="s">
        <v>131</v>
      </c>
      <c r="F239" s="33" t="s">
        <v>361</v>
      </c>
      <c r="G239" s="33" t="s">
        <v>131</v>
      </c>
    </row>
    <row r="240" spans="1:7">
      <c r="A240" s="33" t="s">
        <v>810</v>
      </c>
      <c r="B240" s="33" t="s">
        <v>358</v>
      </c>
      <c r="C240" s="33" t="s">
        <v>362</v>
      </c>
      <c r="D240" s="33" t="s">
        <v>131</v>
      </c>
      <c r="E240" s="33" t="s">
        <v>131</v>
      </c>
      <c r="F240" s="33" t="s">
        <v>362</v>
      </c>
      <c r="G240" s="33" t="s">
        <v>131</v>
      </c>
    </row>
    <row r="241" spans="1:7">
      <c r="A241" s="33" t="s">
        <v>811</v>
      </c>
      <c r="B241" s="33" t="s">
        <v>358</v>
      </c>
      <c r="C241" s="33" t="s">
        <v>363</v>
      </c>
      <c r="D241" s="33" t="s">
        <v>131</v>
      </c>
      <c r="E241" s="33" t="s">
        <v>131</v>
      </c>
      <c r="F241" s="33" t="s">
        <v>363</v>
      </c>
      <c r="G241" s="33" t="s">
        <v>131</v>
      </c>
    </row>
    <row r="242" spans="1:7">
      <c r="A242" s="33" t="s">
        <v>812</v>
      </c>
      <c r="B242" s="33" t="s">
        <v>358</v>
      </c>
      <c r="C242" s="33" t="s">
        <v>364</v>
      </c>
      <c r="D242" s="33" t="s">
        <v>131</v>
      </c>
      <c r="E242" s="33" t="s">
        <v>131</v>
      </c>
      <c r="F242" s="33" t="s">
        <v>364</v>
      </c>
      <c r="G242" s="33" t="s">
        <v>131</v>
      </c>
    </row>
    <row r="243" spans="1:7">
      <c r="A243" s="33" t="s">
        <v>813</v>
      </c>
      <c r="B243" s="33" t="s">
        <v>365</v>
      </c>
      <c r="C243" s="33" t="s">
        <v>366</v>
      </c>
      <c r="D243" s="33" t="s">
        <v>131</v>
      </c>
      <c r="E243" s="33" t="s">
        <v>131</v>
      </c>
      <c r="F243" s="33" t="s">
        <v>366</v>
      </c>
      <c r="G243" s="33" t="s">
        <v>131</v>
      </c>
    </row>
    <row r="244" spans="1:7">
      <c r="A244" s="33" t="s">
        <v>814</v>
      </c>
      <c r="B244" s="33" t="s">
        <v>365</v>
      </c>
      <c r="C244" s="33" t="s">
        <v>362</v>
      </c>
      <c r="D244" s="33" t="s">
        <v>131</v>
      </c>
      <c r="E244" s="33" t="s">
        <v>131</v>
      </c>
      <c r="F244" s="33" t="s">
        <v>362</v>
      </c>
      <c r="G244" s="33" t="s">
        <v>131</v>
      </c>
    </row>
    <row r="245" spans="1:7">
      <c r="A245" s="33" t="s">
        <v>815</v>
      </c>
      <c r="B245" s="33" t="s">
        <v>365</v>
      </c>
      <c r="C245" s="33" t="s">
        <v>367</v>
      </c>
      <c r="D245" s="33" t="s">
        <v>131</v>
      </c>
      <c r="E245" s="33" t="s">
        <v>131</v>
      </c>
      <c r="F245" s="33" t="s">
        <v>367</v>
      </c>
      <c r="G245" s="33" t="s">
        <v>131</v>
      </c>
    </row>
    <row r="246" spans="1:7">
      <c r="A246" s="33" t="s">
        <v>816</v>
      </c>
      <c r="B246" s="33" t="s">
        <v>365</v>
      </c>
      <c r="C246" s="33" t="s">
        <v>191</v>
      </c>
      <c r="D246" s="33" t="s">
        <v>131</v>
      </c>
      <c r="E246" s="33" t="s">
        <v>131</v>
      </c>
      <c r="F246" s="33" t="s">
        <v>191</v>
      </c>
      <c r="G246" s="33" t="s">
        <v>131</v>
      </c>
    </row>
    <row r="247" spans="1:7">
      <c r="A247" s="33" t="s">
        <v>817</v>
      </c>
      <c r="B247" s="33" t="s">
        <v>365</v>
      </c>
      <c r="C247" s="33" t="s">
        <v>368</v>
      </c>
      <c r="D247" s="33" t="s">
        <v>131</v>
      </c>
      <c r="E247" s="33" t="s">
        <v>131</v>
      </c>
      <c r="F247" s="33" t="s">
        <v>368</v>
      </c>
      <c r="G247" s="33" t="s">
        <v>131</v>
      </c>
    </row>
    <row r="248" spans="1:7">
      <c r="A248" s="33" t="s">
        <v>818</v>
      </c>
      <c r="B248" s="33" t="s">
        <v>369</v>
      </c>
      <c r="C248" s="33" t="s">
        <v>370</v>
      </c>
      <c r="D248" s="33" t="s">
        <v>131</v>
      </c>
      <c r="E248" s="33" t="s">
        <v>131</v>
      </c>
      <c r="F248" s="33" t="s">
        <v>370</v>
      </c>
      <c r="G248" s="33" t="s">
        <v>131</v>
      </c>
    </row>
    <row r="249" spans="1:7">
      <c r="A249" s="33" t="s">
        <v>819</v>
      </c>
      <c r="B249" s="33" t="s">
        <v>369</v>
      </c>
      <c r="C249" s="33" t="s">
        <v>359</v>
      </c>
      <c r="D249" s="33" t="s">
        <v>131</v>
      </c>
      <c r="E249" s="33" t="s">
        <v>131</v>
      </c>
      <c r="F249" s="33" t="s">
        <v>359</v>
      </c>
      <c r="G249" s="33" t="s">
        <v>131</v>
      </c>
    </row>
    <row r="250" spans="1:7">
      <c r="A250" s="33" t="s">
        <v>820</v>
      </c>
      <c r="B250" s="33" t="s">
        <v>369</v>
      </c>
      <c r="C250" s="33" t="s">
        <v>371</v>
      </c>
      <c r="D250" s="33" t="s">
        <v>131</v>
      </c>
      <c r="E250" s="33" t="s">
        <v>131</v>
      </c>
      <c r="F250" s="33" t="s">
        <v>371</v>
      </c>
      <c r="G250" s="33" t="s">
        <v>131</v>
      </c>
    </row>
    <row r="251" spans="1:7">
      <c r="A251" s="33" t="s">
        <v>821</v>
      </c>
      <c r="B251" s="33" t="s">
        <v>369</v>
      </c>
      <c r="C251" s="33" t="s">
        <v>372</v>
      </c>
      <c r="D251" s="33" t="s">
        <v>131</v>
      </c>
      <c r="E251" s="33" t="s">
        <v>131</v>
      </c>
      <c r="F251" s="33" t="s">
        <v>372</v>
      </c>
      <c r="G251" s="33" t="s">
        <v>131</v>
      </c>
    </row>
    <row r="252" spans="1:7">
      <c r="A252" s="33" t="s">
        <v>822</v>
      </c>
      <c r="B252" s="33" t="s">
        <v>369</v>
      </c>
      <c r="C252" s="33" t="s">
        <v>373</v>
      </c>
      <c r="D252" s="33" t="s">
        <v>131</v>
      </c>
      <c r="E252" s="33" t="s">
        <v>131</v>
      </c>
      <c r="F252" s="33" t="s">
        <v>373</v>
      </c>
      <c r="G252" s="33" t="s">
        <v>131</v>
      </c>
    </row>
    <row r="253" spans="1:7">
      <c r="A253" s="33" t="s">
        <v>823</v>
      </c>
      <c r="B253" s="33" t="s">
        <v>369</v>
      </c>
      <c r="C253" s="33" t="s">
        <v>374</v>
      </c>
      <c r="D253" s="33" t="s">
        <v>131</v>
      </c>
      <c r="E253" s="33" t="s">
        <v>131</v>
      </c>
      <c r="F253" s="33" t="s">
        <v>374</v>
      </c>
      <c r="G253" s="33" t="s">
        <v>131</v>
      </c>
    </row>
    <row r="254" spans="1:7">
      <c r="A254" s="33" t="s">
        <v>824</v>
      </c>
      <c r="B254" s="33" t="s">
        <v>369</v>
      </c>
      <c r="C254" s="33" t="s">
        <v>375</v>
      </c>
      <c r="D254" s="33" t="s">
        <v>131</v>
      </c>
      <c r="E254" s="33" t="s">
        <v>131</v>
      </c>
      <c r="F254" s="33" t="s">
        <v>375</v>
      </c>
      <c r="G254" s="33" t="s">
        <v>131</v>
      </c>
    </row>
    <row r="255" spans="1:7">
      <c r="A255" s="33" t="s">
        <v>825</v>
      </c>
      <c r="B255" s="33" t="s">
        <v>369</v>
      </c>
      <c r="C255" s="33" t="s">
        <v>376</v>
      </c>
      <c r="D255" s="33" t="s">
        <v>131</v>
      </c>
      <c r="E255" s="33" t="s">
        <v>131</v>
      </c>
      <c r="F255" s="33" t="s">
        <v>376</v>
      </c>
      <c r="G255" s="33" t="s">
        <v>131</v>
      </c>
    </row>
    <row r="256" spans="1:7">
      <c r="A256" s="33" t="s">
        <v>826</v>
      </c>
      <c r="B256" s="33" t="s">
        <v>369</v>
      </c>
      <c r="C256" s="33" t="s">
        <v>377</v>
      </c>
      <c r="D256" s="33" t="s">
        <v>131</v>
      </c>
      <c r="E256" s="33" t="s">
        <v>131</v>
      </c>
      <c r="F256" s="33" t="s">
        <v>377</v>
      </c>
      <c r="G256" s="33" t="s">
        <v>131</v>
      </c>
    </row>
    <row r="257" spans="1:7">
      <c r="A257" s="33" t="s">
        <v>827</v>
      </c>
      <c r="B257" s="33" t="s">
        <v>369</v>
      </c>
      <c r="C257" s="33" t="s">
        <v>378</v>
      </c>
      <c r="D257" s="33" t="s">
        <v>131</v>
      </c>
      <c r="E257" s="33" t="s">
        <v>131</v>
      </c>
      <c r="F257" s="33" t="s">
        <v>378</v>
      </c>
      <c r="G257" s="33" t="s">
        <v>131</v>
      </c>
    </row>
    <row r="258" spans="1:7" ht="30">
      <c r="A258" s="33" t="s">
        <v>828</v>
      </c>
      <c r="B258" s="33" t="s">
        <v>369</v>
      </c>
      <c r="C258" s="33" t="s">
        <v>379</v>
      </c>
      <c r="D258" s="33" t="s">
        <v>131</v>
      </c>
      <c r="E258" s="33" t="s">
        <v>131</v>
      </c>
      <c r="F258" s="33" t="s">
        <v>379</v>
      </c>
      <c r="G258" s="33" t="s">
        <v>131</v>
      </c>
    </row>
    <row r="259" spans="1:7">
      <c r="A259" s="33" t="s">
        <v>829</v>
      </c>
      <c r="B259" s="33" t="s">
        <v>369</v>
      </c>
      <c r="C259" s="33" t="s">
        <v>380</v>
      </c>
      <c r="D259" s="33" t="s">
        <v>131</v>
      </c>
      <c r="E259" s="33" t="s">
        <v>131</v>
      </c>
      <c r="F259" s="33" t="s">
        <v>380</v>
      </c>
      <c r="G259" s="33" t="s">
        <v>131</v>
      </c>
    </row>
    <row r="260" spans="1:7" ht="30">
      <c r="A260" s="33" t="s">
        <v>830</v>
      </c>
      <c r="B260" s="33" t="s">
        <v>369</v>
      </c>
      <c r="C260" s="33" t="s">
        <v>381</v>
      </c>
      <c r="D260" s="33" t="s">
        <v>131</v>
      </c>
      <c r="E260" s="33" t="s">
        <v>131</v>
      </c>
      <c r="F260" s="33" t="s">
        <v>381</v>
      </c>
      <c r="G260" s="33" t="s">
        <v>131</v>
      </c>
    </row>
    <row r="261" spans="1:7">
      <c r="A261" s="33" t="s">
        <v>831</v>
      </c>
      <c r="B261" s="33" t="s">
        <v>369</v>
      </c>
      <c r="C261" s="33" t="s">
        <v>382</v>
      </c>
      <c r="D261" s="33" t="s">
        <v>131</v>
      </c>
      <c r="E261" s="33" t="s">
        <v>131</v>
      </c>
      <c r="F261" s="33" t="s">
        <v>382</v>
      </c>
      <c r="G261" s="33" t="s">
        <v>131</v>
      </c>
    </row>
    <row r="262" spans="1:7">
      <c r="A262" s="33" t="s">
        <v>832</v>
      </c>
      <c r="B262" s="33" t="s">
        <v>369</v>
      </c>
      <c r="C262" s="33" t="s">
        <v>218</v>
      </c>
      <c r="D262" s="33" t="s">
        <v>131</v>
      </c>
      <c r="E262" s="33" t="s">
        <v>131</v>
      </c>
      <c r="F262" s="33" t="s">
        <v>218</v>
      </c>
      <c r="G262" s="33" t="s">
        <v>131</v>
      </c>
    </row>
    <row r="263" spans="1:7">
      <c r="A263" s="33" t="s">
        <v>833</v>
      </c>
      <c r="B263" s="33" t="s">
        <v>369</v>
      </c>
      <c r="C263" s="33" t="s">
        <v>383</v>
      </c>
      <c r="D263" s="33" t="s">
        <v>131</v>
      </c>
      <c r="E263" s="33" t="s">
        <v>131</v>
      </c>
      <c r="F263" s="33" t="s">
        <v>383</v>
      </c>
      <c r="G263" s="33" t="s">
        <v>131</v>
      </c>
    </row>
    <row r="264" spans="1:7">
      <c r="A264" s="33" t="s">
        <v>834</v>
      </c>
      <c r="B264" s="33" t="s">
        <v>369</v>
      </c>
      <c r="C264" s="33" t="s">
        <v>384</v>
      </c>
      <c r="D264" s="33" t="s">
        <v>131</v>
      </c>
      <c r="E264" s="33" t="s">
        <v>131</v>
      </c>
      <c r="F264" s="33" t="s">
        <v>384</v>
      </c>
      <c r="G264" s="33" t="s">
        <v>131</v>
      </c>
    </row>
    <row r="265" spans="1:7">
      <c r="A265" s="33" t="s">
        <v>835</v>
      </c>
      <c r="B265" s="33" t="s">
        <v>369</v>
      </c>
      <c r="C265" s="33" t="s">
        <v>385</v>
      </c>
      <c r="D265" s="33" t="s">
        <v>131</v>
      </c>
      <c r="E265" s="33" t="s">
        <v>131</v>
      </c>
      <c r="F265" s="33" t="s">
        <v>385</v>
      </c>
      <c r="G265" s="33" t="s">
        <v>131</v>
      </c>
    </row>
    <row r="266" spans="1:7">
      <c r="A266" s="33" t="s">
        <v>836</v>
      </c>
      <c r="B266" s="33" t="s">
        <v>369</v>
      </c>
      <c r="C266" s="33" t="s">
        <v>197</v>
      </c>
      <c r="D266" s="33" t="s">
        <v>131</v>
      </c>
      <c r="E266" s="33" t="s">
        <v>131</v>
      </c>
      <c r="F266" s="33" t="s">
        <v>197</v>
      </c>
      <c r="G266" s="33" t="s">
        <v>131</v>
      </c>
    </row>
    <row r="267" spans="1:7">
      <c r="A267" s="33" t="s">
        <v>837</v>
      </c>
      <c r="B267" s="33" t="s">
        <v>369</v>
      </c>
      <c r="C267" s="33" t="s">
        <v>319</v>
      </c>
      <c r="D267" s="33" t="s">
        <v>131</v>
      </c>
      <c r="E267" s="33" t="s">
        <v>131</v>
      </c>
      <c r="F267" s="33" t="s">
        <v>319</v>
      </c>
      <c r="G267" s="33" t="s">
        <v>131</v>
      </c>
    </row>
    <row r="268" spans="1:7">
      <c r="A268" s="33" t="s">
        <v>838</v>
      </c>
      <c r="B268" s="33" t="s">
        <v>369</v>
      </c>
      <c r="C268" s="33" t="s">
        <v>386</v>
      </c>
      <c r="D268" s="33" t="s">
        <v>131</v>
      </c>
      <c r="E268" s="33" t="s">
        <v>131</v>
      </c>
      <c r="F268" s="33" t="s">
        <v>386</v>
      </c>
      <c r="G268" s="33" t="s">
        <v>131</v>
      </c>
    </row>
    <row r="269" spans="1:7">
      <c r="A269" s="33" t="s">
        <v>839</v>
      </c>
      <c r="B269" s="33" t="s">
        <v>369</v>
      </c>
      <c r="C269" s="33" t="s">
        <v>285</v>
      </c>
      <c r="D269" s="33" t="s">
        <v>131</v>
      </c>
      <c r="E269" s="33" t="s">
        <v>131</v>
      </c>
      <c r="F269" s="33" t="s">
        <v>285</v>
      </c>
      <c r="G269" s="33" t="s">
        <v>131</v>
      </c>
    </row>
    <row r="270" spans="1:7">
      <c r="A270" s="33" t="s">
        <v>840</v>
      </c>
      <c r="B270" s="33" t="s">
        <v>369</v>
      </c>
      <c r="C270" s="33" t="s">
        <v>183</v>
      </c>
      <c r="D270" s="33" t="s">
        <v>131</v>
      </c>
      <c r="E270" s="33" t="s">
        <v>131</v>
      </c>
      <c r="F270" s="33" t="s">
        <v>183</v>
      </c>
      <c r="G270" s="33" t="s">
        <v>131</v>
      </c>
    </row>
    <row r="271" spans="1:7">
      <c r="A271" s="33" t="s">
        <v>841</v>
      </c>
      <c r="B271" s="33" t="s">
        <v>369</v>
      </c>
      <c r="C271" s="33" t="s">
        <v>387</v>
      </c>
      <c r="D271" s="33" t="s">
        <v>131</v>
      </c>
      <c r="E271" s="33" t="s">
        <v>131</v>
      </c>
      <c r="F271" s="33" t="s">
        <v>387</v>
      </c>
      <c r="G271" s="33" t="s">
        <v>131</v>
      </c>
    </row>
    <row r="272" spans="1:7" ht="30">
      <c r="A272" s="33" t="s">
        <v>842</v>
      </c>
      <c r="B272" s="33" t="s">
        <v>369</v>
      </c>
      <c r="C272" s="33" t="s">
        <v>388</v>
      </c>
      <c r="D272" s="33" t="s">
        <v>131</v>
      </c>
      <c r="E272" s="33" t="s">
        <v>131</v>
      </c>
      <c r="F272" s="33" t="s">
        <v>388</v>
      </c>
      <c r="G272" s="33" t="s">
        <v>131</v>
      </c>
    </row>
    <row r="273" spans="1:7" ht="45">
      <c r="A273" s="33" t="s">
        <v>843</v>
      </c>
      <c r="B273" s="33" t="s">
        <v>369</v>
      </c>
      <c r="C273" s="33" t="s">
        <v>389</v>
      </c>
      <c r="D273" s="33" t="s">
        <v>131</v>
      </c>
      <c r="E273" s="33" t="s">
        <v>131</v>
      </c>
      <c r="F273" s="33" t="s">
        <v>389</v>
      </c>
      <c r="G273" s="33" t="s">
        <v>131</v>
      </c>
    </row>
    <row r="274" spans="1:7" ht="45">
      <c r="A274" s="33" t="s">
        <v>844</v>
      </c>
      <c r="B274" s="33" t="s">
        <v>369</v>
      </c>
      <c r="C274" s="33" t="s">
        <v>390</v>
      </c>
      <c r="D274" s="33" t="s">
        <v>131</v>
      </c>
      <c r="E274" s="33" t="s">
        <v>131</v>
      </c>
      <c r="F274" s="33" t="s">
        <v>390</v>
      </c>
      <c r="G274" s="33" t="s">
        <v>131</v>
      </c>
    </row>
    <row r="275" spans="1:7">
      <c r="A275" s="33" t="s">
        <v>845</v>
      </c>
      <c r="B275" s="33" t="s">
        <v>369</v>
      </c>
      <c r="C275" s="33" t="s">
        <v>391</v>
      </c>
      <c r="D275" s="33" t="s">
        <v>131</v>
      </c>
      <c r="E275" s="33" t="s">
        <v>131</v>
      </c>
      <c r="F275" s="33" t="s">
        <v>391</v>
      </c>
      <c r="G275" s="33" t="s">
        <v>131</v>
      </c>
    </row>
    <row r="276" spans="1:7">
      <c r="A276" s="33" t="s">
        <v>846</v>
      </c>
      <c r="B276" s="33" t="s">
        <v>369</v>
      </c>
      <c r="C276" s="33" t="s">
        <v>392</v>
      </c>
      <c r="D276" s="33" t="s">
        <v>131</v>
      </c>
      <c r="E276" s="33" t="s">
        <v>131</v>
      </c>
      <c r="F276" s="33" t="s">
        <v>392</v>
      </c>
      <c r="G276" s="33" t="s">
        <v>131</v>
      </c>
    </row>
    <row r="277" spans="1:7">
      <c r="A277" s="33" t="s">
        <v>847</v>
      </c>
      <c r="B277" s="33" t="s">
        <v>369</v>
      </c>
      <c r="C277" s="33" t="s">
        <v>361</v>
      </c>
      <c r="D277" s="33" t="s">
        <v>131</v>
      </c>
      <c r="E277" s="33" t="s">
        <v>131</v>
      </c>
      <c r="F277" s="33" t="s">
        <v>361</v>
      </c>
      <c r="G277" s="33" t="s">
        <v>131</v>
      </c>
    </row>
    <row r="278" spans="1:7">
      <c r="A278" s="33" t="s">
        <v>848</v>
      </c>
      <c r="B278" s="33" t="s">
        <v>369</v>
      </c>
      <c r="C278" s="33" t="s">
        <v>393</v>
      </c>
      <c r="D278" s="33" t="s">
        <v>131</v>
      </c>
      <c r="E278" s="33" t="s">
        <v>131</v>
      </c>
      <c r="F278" s="33" t="s">
        <v>393</v>
      </c>
      <c r="G278" s="33" t="s">
        <v>131</v>
      </c>
    </row>
    <row r="279" spans="1:7">
      <c r="A279" s="33" t="s">
        <v>849</v>
      </c>
      <c r="B279" s="33" t="s">
        <v>369</v>
      </c>
      <c r="C279" s="33" t="s">
        <v>394</v>
      </c>
      <c r="D279" s="33" t="s">
        <v>131</v>
      </c>
      <c r="E279" s="33" t="s">
        <v>131</v>
      </c>
      <c r="F279" s="33" t="s">
        <v>394</v>
      </c>
      <c r="G279" s="33" t="s">
        <v>131</v>
      </c>
    </row>
    <row r="280" spans="1:7">
      <c r="A280" s="33" t="s">
        <v>850</v>
      </c>
      <c r="B280" s="33" t="s">
        <v>369</v>
      </c>
      <c r="C280" s="33" t="s">
        <v>395</v>
      </c>
      <c r="D280" s="33" t="s">
        <v>131</v>
      </c>
      <c r="E280" s="33" t="s">
        <v>131</v>
      </c>
      <c r="F280" s="33" t="s">
        <v>395</v>
      </c>
      <c r="G280" s="33" t="s">
        <v>131</v>
      </c>
    </row>
    <row r="281" spans="1:7">
      <c r="A281" s="33" t="s">
        <v>851</v>
      </c>
      <c r="B281" s="33" t="s">
        <v>369</v>
      </c>
      <c r="C281" s="33" t="s">
        <v>396</v>
      </c>
      <c r="D281" s="33" t="s">
        <v>131</v>
      </c>
      <c r="E281" s="33" t="s">
        <v>131</v>
      </c>
      <c r="F281" s="33" t="s">
        <v>396</v>
      </c>
      <c r="G281" s="33" t="s">
        <v>131</v>
      </c>
    </row>
    <row r="282" spans="1:7">
      <c r="A282" s="33" t="s">
        <v>852</v>
      </c>
      <c r="B282" s="33" t="s">
        <v>369</v>
      </c>
      <c r="C282" s="33" t="s">
        <v>397</v>
      </c>
      <c r="D282" s="33" t="s">
        <v>131</v>
      </c>
      <c r="E282" s="33" t="s">
        <v>131</v>
      </c>
      <c r="F282" s="33" t="s">
        <v>397</v>
      </c>
      <c r="G282" s="33" t="s">
        <v>131</v>
      </c>
    </row>
    <row r="283" spans="1:7">
      <c r="A283" s="33" t="s">
        <v>853</v>
      </c>
      <c r="B283" s="33" t="s">
        <v>369</v>
      </c>
      <c r="C283" s="33" t="s">
        <v>398</v>
      </c>
      <c r="D283" s="33" t="s">
        <v>131</v>
      </c>
      <c r="E283" s="33" t="s">
        <v>131</v>
      </c>
      <c r="F283" s="33" t="s">
        <v>359</v>
      </c>
      <c r="G283" s="33" t="s">
        <v>131</v>
      </c>
    </row>
    <row r="284" spans="1:7">
      <c r="A284" s="33" t="s">
        <v>854</v>
      </c>
      <c r="B284" s="33" t="s">
        <v>369</v>
      </c>
      <c r="C284" s="33" t="s">
        <v>399</v>
      </c>
      <c r="D284" s="33" t="s">
        <v>131</v>
      </c>
      <c r="E284" s="33" t="s">
        <v>131</v>
      </c>
      <c r="F284" s="33" t="s">
        <v>398</v>
      </c>
      <c r="G284" s="33" t="s">
        <v>131</v>
      </c>
    </row>
    <row r="285" spans="1:7">
      <c r="A285" s="33" t="s">
        <v>855</v>
      </c>
      <c r="B285" s="33" t="s">
        <v>369</v>
      </c>
      <c r="C285" s="33" t="s">
        <v>400</v>
      </c>
      <c r="D285" s="33" t="s">
        <v>131</v>
      </c>
      <c r="E285" s="33" t="s">
        <v>131</v>
      </c>
      <c r="F285" s="33" t="s">
        <v>399</v>
      </c>
      <c r="G285" s="33" t="s">
        <v>131</v>
      </c>
    </row>
    <row r="286" spans="1:7">
      <c r="A286" s="33" t="s">
        <v>856</v>
      </c>
      <c r="B286" s="33" t="s">
        <v>401</v>
      </c>
      <c r="C286" s="33" t="s">
        <v>218</v>
      </c>
      <c r="D286" s="33" t="s">
        <v>131</v>
      </c>
      <c r="E286" s="33" t="s">
        <v>131</v>
      </c>
      <c r="F286" s="33" t="s">
        <v>218</v>
      </c>
      <c r="G286" s="33" t="s">
        <v>131</v>
      </c>
    </row>
    <row r="287" spans="1:7">
      <c r="A287" s="33" t="s">
        <v>857</v>
      </c>
      <c r="B287" s="33" t="s">
        <v>401</v>
      </c>
      <c r="C287" s="33" t="s">
        <v>331</v>
      </c>
      <c r="D287" s="33" t="s">
        <v>131</v>
      </c>
      <c r="E287" s="33" t="s">
        <v>131</v>
      </c>
      <c r="F287" s="33" t="s">
        <v>331</v>
      </c>
      <c r="G287" s="33" t="s">
        <v>131</v>
      </c>
    </row>
    <row r="288" spans="1:7">
      <c r="A288" s="33" t="s">
        <v>858</v>
      </c>
      <c r="B288" s="33" t="s">
        <v>401</v>
      </c>
      <c r="C288" s="33" t="s">
        <v>402</v>
      </c>
      <c r="D288" s="33" t="s">
        <v>131</v>
      </c>
      <c r="E288" s="33" t="s">
        <v>131</v>
      </c>
      <c r="F288" s="33" t="s">
        <v>402</v>
      </c>
      <c r="G288" s="33" t="s">
        <v>131</v>
      </c>
    </row>
    <row r="289" spans="1:7">
      <c r="A289" s="33" t="s">
        <v>859</v>
      </c>
      <c r="B289" s="33" t="s">
        <v>401</v>
      </c>
      <c r="C289" s="33" t="s">
        <v>334</v>
      </c>
      <c r="D289" s="33" t="s">
        <v>131</v>
      </c>
      <c r="E289" s="33" t="s">
        <v>131</v>
      </c>
      <c r="F289" s="33" t="s">
        <v>334</v>
      </c>
      <c r="G289" s="33" t="s">
        <v>131</v>
      </c>
    </row>
    <row r="290" spans="1:7" ht="45">
      <c r="A290" s="33" t="s">
        <v>860</v>
      </c>
      <c r="B290" s="33" t="s">
        <v>401</v>
      </c>
      <c r="C290" s="33" t="s">
        <v>343</v>
      </c>
      <c r="D290" s="33" t="s">
        <v>131</v>
      </c>
      <c r="E290" s="33" t="s">
        <v>131</v>
      </c>
      <c r="F290" s="33" t="s">
        <v>343</v>
      </c>
      <c r="G290" s="33" t="s">
        <v>131</v>
      </c>
    </row>
    <row r="291" spans="1:7" ht="45">
      <c r="A291" s="33" t="s">
        <v>861</v>
      </c>
      <c r="B291" s="33" t="s">
        <v>401</v>
      </c>
      <c r="C291" s="33" t="s">
        <v>389</v>
      </c>
      <c r="D291" s="33" t="s">
        <v>131</v>
      </c>
      <c r="E291" s="33" t="s">
        <v>131</v>
      </c>
      <c r="F291" s="33" t="s">
        <v>389</v>
      </c>
      <c r="G291" s="33" t="s">
        <v>131</v>
      </c>
    </row>
    <row r="292" spans="1:7" ht="30">
      <c r="A292" s="33" t="s">
        <v>862</v>
      </c>
      <c r="B292" s="33" t="s">
        <v>401</v>
      </c>
      <c r="C292" s="33" t="s">
        <v>338</v>
      </c>
      <c r="D292" s="33" t="s">
        <v>131</v>
      </c>
      <c r="E292" s="33" t="s">
        <v>131</v>
      </c>
      <c r="F292" s="33" t="s">
        <v>338</v>
      </c>
      <c r="G292" s="33" t="s">
        <v>131</v>
      </c>
    </row>
    <row r="293" spans="1:7" ht="45">
      <c r="A293" s="33" t="s">
        <v>863</v>
      </c>
      <c r="B293" s="33" t="s">
        <v>401</v>
      </c>
      <c r="C293" s="33" t="s">
        <v>403</v>
      </c>
      <c r="D293" s="33" t="s">
        <v>131</v>
      </c>
      <c r="E293" s="33" t="s">
        <v>131</v>
      </c>
      <c r="F293" s="33" t="s">
        <v>403</v>
      </c>
      <c r="G293" s="33" t="s">
        <v>131</v>
      </c>
    </row>
    <row r="294" spans="1:7">
      <c r="A294" s="33" t="s">
        <v>864</v>
      </c>
      <c r="B294" s="33" t="s">
        <v>401</v>
      </c>
      <c r="C294" s="33" t="s">
        <v>404</v>
      </c>
      <c r="D294" s="33" t="s">
        <v>131</v>
      </c>
      <c r="E294" s="33" t="s">
        <v>131</v>
      </c>
      <c r="F294" s="33" t="s">
        <v>404</v>
      </c>
      <c r="G294" s="33" t="s">
        <v>131</v>
      </c>
    </row>
    <row r="295" spans="1:7">
      <c r="A295" s="33" t="s">
        <v>865</v>
      </c>
      <c r="B295" s="33" t="s">
        <v>401</v>
      </c>
      <c r="C295" s="33" t="s">
        <v>322</v>
      </c>
      <c r="D295" s="33" t="s">
        <v>131</v>
      </c>
      <c r="E295" s="33" t="s">
        <v>131</v>
      </c>
      <c r="F295" s="33" t="s">
        <v>322</v>
      </c>
      <c r="G295" s="33" t="s">
        <v>131</v>
      </c>
    </row>
    <row r="296" spans="1:7">
      <c r="A296" s="33" t="s">
        <v>866</v>
      </c>
      <c r="B296" s="33" t="s">
        <v>405</v>
      </c>
      <c r="C296" s="33" t="s">
        <v>406</v>
      </c>
      <c r="D296" s="33" t="s">
        <v>131</v>
      </c>
      <c r="E296" s="33" t="s">
        <v>131</v>
      </c>
      <c r="F296" s="33" t="s">
        <v>406</v>
      </c>
      <c r="G296" s="33" t="s">
        <v>131</v>
      </c>
    </row>
    <row r="297" spans="1:7">
      <c r="A297" s="33" t="s">
        <v>867</v>
      </c>
      <c r="B297" s="33" t="s">
        <v>405</v>
      </c>
      <c r="C297" s="33" t="s">
        <v>375</v>
      </c>
      <c r="D297" s="33" t="s">
        <v>131</v>
      </c>
      <c r="E297" s="33" t="s">
        <v>131</v>
      </c>
      <c r="F297" s="33" t="s">
        <v>375</v>
      </c>
      <c r="G297" s="33" t="s">
        <v>131</v>
      </c>
    </row>
    <row r="298" spans="1:7" ht="30">
      <c r="A298" s="33" t="s">
        <v>868</v>
      </c>
      <c r="B298" s="33" t="s">
        <v>405</v>
      </c>
      <c r="C298" s="33" t="s">
        <v>407</v>
      </c>
      <c r="D298" s="33" t="s">
        <v>131</v>
      </c>
      <c r="E298" s="33" t="s">
        <v>131</v>
      </c>
      <c r="F298" s="33" t="s">
        <v>407</v>
      </c>
      <c r="G298" s="33" t="s">
        <v>131</v>
      </c>
    </row>
    <row r="299" spans="1:7">
      <c r="A299" s="33" t="s">
        <v>869</v>
      </c>
      <c r="B299" s="33" t="s">
        <v>405</v>
      </c>
      <c r="C299" s="33" t="s">
        <v>376</v>
      </c>
      <c r="D299" s="33" t="s">
        <v>131</v>
      </c>
      <c r="E299" s="33" t="s">
        <v>131</v>
      </c>
      <c r="F299" s="33" t="s">
        <v>376</v>
      </c>
      <c r="G299" s="33" t="s">
        <v>131</v>
      </c>
    </row>
    <row r="300" spans="1:7">
      <c r="A300" s="33" t="s">
        <v>870</v>
      </c>
      <c r="B300" s="33" t="s">
        <v>405</v>
      </c>
      <c r="C300" s="33" t="s">
        <v>377</v>
      </c>
      <c r="D300" s="33" t="s">
        <v>131</v>
      </c>
      <c r="E300" s="33" t="s">
        <v>131</v>
      </c>
      <c r="F300" s="33" t="s">
        <v>377</v>
      </c>
      <c r="G300" s="33" t="s">
        <v>131</v>
      </c>
    </row>
    <row r="301" spans="1:7">
      <c r="A301" s="33" t="s">
        <v>871</v>
      </c>
      <c r="B301" s="33" t="s">
        <v>405</v>
      </c>
      <c r="C301" s="33" t="s">
        <v>408</v>
      </c>
      <c r="D301" s="33" t="s">
        <v>131</v>
      </c>
      <c r="E301" s="33" t="s">
        <v>131</v>
      </c>
      <c r="F301" s="33" t="s">
        <v>408</v>
      </c>
      <c r="G301" s="33" t="s">
        <v>131</v>
      </c>
    </row>
    <row r="302" spans="1:7" ht="45">
      <c r="A302" s="33" t="s">
        <v>872</v>
      </c>
      <c r="B302" s="33" t="s">
        <v>405</v>
      </c>
      <c r="C302" s="33" t="s">
        <v>409</v>
      </c>
      <c r="D302" s="33" t="s">
        <v>131</v>
      </c>
      <c r="E302" s="33" t="s">
        <v>131</v>
      </c>
      <c r="F302" s="33" t="s">
        <v>409</v>
      </c>
      <c r="G302" s="33" t="s">
        <v>131</v>
      </c>
    </row>
    <row r="303" spans="1:7" ht="45">
      <c r="A303" s="33" t="s">
        <v>873</v>
      </c>
      <c r="B303" s="33" t="s">
        <v>405</v>
      </c>
      <c r="C303" s="33" t="s">
        <v>410</v>
      </c>
      <c r="D303" s="33" t="s">
        <v>131</v>
      </c>
      <c r="E303" s="33" t="s">
        <v>131</v>
      </c>
      <c r="F303" s="33" t="s">
        <v>410</v>
      </c>
      <c r="G303" s="33" t="s">
        <v>131</v>
      </c>
    </row>
    <row r="304" spans="1:7">
      <c r="A304" s="33" t="s">
        <v>874</v>
      </c>
      <c r="B304" s="33" t="s">
        <v>405</v>
      </c>
      <c r="C304" s="33" t="s">
        <v>322</v>
      </c>
      <c r="D304" s="33" t="s">
        <v>131</v>
      </c>
      <c r="E304" s="33" t="s">
        <v>131</v>
      </c>
      <c r="F304" s="33" t="s">
        <v>322</v>
      </c>
      <c r="G304" s="33" t="s">
        <v>131</v>
      </c>
    </row>
    <row r="305" spans="1:7" ht="30">
      <c r="A305" s="33" t="s">
        <v>875</v>
      </c>
      <c r="B305" s="33" t="s">
        <v>411</v>
      </c>
      <c r="C305" s="33" t="s">
        <v>412</v>
      </c>
      <c r="D305" s="33" t="s">
        <v>131</v>
      </c>
      <c r="E305" s="33" t="s">
        <v>131</v>
      </c>
      <c r="F305" s="33" t="s">
        <v>412</v>
      </c>
      <c r="G305" s="33" t="s">
        <v>131</v>
      </c>
    </row>
    <row r="306" spans="1:7" ht="30">
      <c r="A306" s="33" t="s">
        <v>876</v>
      </c>
      <c r="B306" s="33" t="s">
        <v>411</v>
      </c>
      <c r="C306" s="33" t="s">
        <v>413</v>
      </c>
      <c r="D306" s="33" t="s">
        <v>131</v>
      </c>
      <c r="E306" s="33" t="s">
        <v>131</v>
      </c>
      <c r="F306" s="33" t="s">
        <v>413</v>
      </c>
      <c r="G306" s="33" t="s">
        <v>131</v>
      </c>
    </row>
    <row r="307" spans="1:7" ht="30">
      <c r="A307" s="33" t="s">
        <v>877</v>
      </c>
      <c r="B307" s="33" t="s">
        <v>411</v>
      </c>
      <c r="C307" s="33" t="s">
        <v>414</v>
      </c>
      <c r="D307" s="33" t="s">
        <v>131</v>
      </c>
      <c r="E307" s="33" t="s">
        <v>131</v>
      </c>
      <c r="F307" s="33" t="s">
        <v>414</v>
      </c>
      <c r="G307" s="33" t="s">
        <v>131</v>
      </c>
    </row>
    <row r="308" spans="1:7" ht="45">
      <c r="A308" s="33" t="s">
        <v>878</v>
      </c>
      <c r="B308" s="33" t="s">
        <v>411</v>
      </c>
      <c r="C308" s="33" t="s">
        <v>415</v>
      </c>
      <c r="D308" s="33" t="s">
        <v>131</v>
      </c>
      <c r="E308" s="33" t="s">
        <v>131</v>
      </c>
      <c r="F308" s="33" t="s">
        <v>415</v>
      </c>
      <c r="G308" s="33" t="s">
        <v>131</v>
      </c>
    </row>
    <row r="309" spans="1:7">
      <c r="A309" s="33" t="s">
        <v>879</v>
      </c>
      <c r="B309" s="33" t="s">
        <v>411</v>
      </c>
      <c r="C309" s="33" t="s">
        <v>416</v>
      </c>
      <c r="D309" s="33" t="s">
        <v>131</v>
      </c>
      <c r="E309" s="33" t="s">
        <v>131</v>
      </c>
      <c r="F309" s="33" t="s">
        <v>416</v>
      </c>
      <c r="G309" s="33" t="s">
        <v>131</v>
      </c>
    </row>
    <row r="310" spans="1:7">
      <c r="A310" s="33" t="s">
        <v>880</v>
      </c>
      <c r="B310" s="33" t="s">
        <v>411</v>
      </c>
      <c r="C310" s="33" t="s">
        <v>417</v>
      </c>
      <c r="D310" s="33" t="s">
        <v>131</v>
      </c>
      <c r="E310" s="33" t="s">
        <v>131</v>
      </c>
      <c r="F310" s="33" t="s">
        <v>417</v>
      </c>
      <c r="G310" s="33" t="s">
        <v>131</v>
      </c>
    </row>
    <row r="311" spans="1:7">
      <c r="A311" s="33" t="s">
        <v>881</v>
      </c>
      <c r="B311" s="33" t="s">
        <v>411</v>
      </c>
      <c r="C311" s="33" t="s">
        <v>418</v>
      </c>
      <c r="D311" s="33" t="s">
        <v>131</v>
      </c>
      <c r="E311" s="33" t="s">
        <v>131</v>
      </c>
      <c r="F311" s="33" t="s">
        <v>418</v>
      </c>
      <c r="G311" s="33" t="s">
        <v>131</v>
      </c>
    </row>
    <row r="312" spans="1:7">
      <c r="A312" s="33" t="s">
        <v>882</v>
      </c>
      <c r="B312" s="33" t="s">
        <v>411</v>
      </c>
      <c r="C312" s="33" t="s">
        <v>419</v>
      </c>
      <c r="D312" s="33" t="s">
        <v>131</v>
      </c>
      <c r="E312" s="33" t="s">
        <v>131</v>
      </c>
      <c r="F312" s="33" t="s">
        <v>419</v>
      </c>
      <c r="G312" s="33" t="s">
        <v>131</v>
      </c>
    </row>
    <row r="313" spans="1:7">
      <c r="A313" s="33" t="s">
        <v>883</v>
      </c>
      <c r="B313" s="33" t="s">
        <v>411</v>
      </c>
      <c r="C313" s="33" t="s">
        <v>420</v>
      </c>
      <c r="D313" s="33" t="s">
        <v>131</v>
      </c>
      <c r="E313" s="33" t="s">
        <v>131</v>
      </c>
      <c r="F313" s="33" t="s">
        <v>420</v>
      </c>
      <c r="G313" s="33" t="s">
        <v>131</v>
      </c>
    </row>
    <row r="314" spans="1:7">
      <c r="A314" s="33" t="s">
        <v>884</v>
      </c>
      <c r="B314" s="33" t="s">
        <v>411</v>
      </c>
      <c r="C314" s="33" t="s">
        <v>421</v>
      </c>
      <c r="D314" s="33" t="s">
        <v>131</v>
      </c>
      <c r="E314" s="33" t="s">
        <v>131</v>
      </c>
      <c r="F314" s="33" t="s">
        <v>421</v>
      </c>
      <c r="G314" s="33" t="s">
        <v>131</v>
      </c>
    </row>
    <row r="315" spans="1:7">
      <c r="A315" s="33" t="s">
        <v>885</v>
      </c>
      <c r="B315" s="33" t="s">
        <v>411</v>
      </c>
      <c r="C315" s="33" t="s">
        <v>422</v>
      </c>
      <c r="D315" s="33" t="s">
        <v>131</v>
      </c>
      <c r="E315" s="33" t="s">
        <v>131</v>
      </c>
      <c r="F315" s="33" t="s">
        <v>422</v>
      </c>
      <c r="G315" s="33" t="s">
        <v>131</v>
      </c>
    </row>
    <row r="316" spans="1:7">
      <c r="A316" s="33" t="s">
        <v>886</v>
      </c>
      <c r="B316" s="33" t="s">
        <v>411</v>
      </c>
      <c r="C316" s="33" t="s">
        <v>423</v>
      </c>
      <c r="D316" s="33" t="s">
        <v>131</v>
      </c>
      <c r="E316" s="33" t="s">
        <v>131</v>
      </c>
      <c r="F316" s="33" t="s">
        <v>423</v>
      </c>
      <c r="G316" s="33" t="s">
        <v>131</v>
      </c>
    </row>
    <row r="317" spans="1:7">
      <c r="A317" s="33" t="s">
        <v>887</v>
      </c>
      <c r="B317" s="33" t="s">
        <v>411</v>
      </c>
      <c r="C317" s="33" t="s">
        <v>424</v>
      </c>
      <c r="D317" s="33" t="s">
        <v>131</v>
      </c>
      <c r="E317" s="33" t="s">
        <v>131</v>
      </c>
      <c r="F317" s="33" t="s">
        <v>424</v>
      </c>
      <c r="G317" s="33" t="s">
        <v>131</v>
      </c>
    </row>
    <row r="318" spans="1:7">
      <c r="A318" s="33" t="s">
        <v>888</v>
      </c>
      <c r="B318" s="33" t="s">
        <v>411</v>
      </c>
      <c r="C318" s="33" t="s">
        <v>322</v>
      </c>
      <c r="D318" s="33" t="s">
        <v>131</v>
      </c>
      <c r="E318" s="33" t="s">
        <v>131</v>
      </c>
      <c r="F318" s="33" t="s">
        <v>322</v>
      </c>
      <c r="G318" s="33" t="s">
        <v>131</v>
      </c>
    </row>
    <row r="319" spans="1:7">
      <c r="A319" s="33" t="s">
        <v>889</v>
      </c>
      <c r="B319" s="33" t="s">
        <v>411</v>
      </c>
      <c r="C319" s="33" t="s">
        <v>351</v>
      </c>
      <c r="D319" s="33" t="s">
        <v>131</v>
      </c>
      <c r="E319" s="33" t="s">
        <v>131</v>
      </c>
      <c r="F319" s="33" t="s">
        <v>351</v>
      </c>
      <c r="G319" s="33" t="s">
        <v>131</v>
      </c>
    </row>
    <row r="320" spans="1:7" ht="30">
      <c r="A320" s="33" t="s">
        <v>890</v>
      </c>
      <c r="B320" s="33" t="s">
        <v>411</v>
      </c>
      <c r="C320" s="33" t="s">
        <v>425</v>
      </c>
      <c r="D320" s="33" t="s">
        <v>131</v>
      </c>
      <c r="E320" s="33" t="s">
        <v>131</v>
      </c>
      <c r="F320" s="33" t="s">
        <v>425</v>
      </c>
      <c r="G320" s="33" t="s">
        <v>131</v>
      </c>
    </row>
    <row r="321" spans="1:7" ht="45">
      <c r="A321" s="33" t="s">
        <v>891</v>
      </c>
      <c r="B321" s="33" t="s">
        <v>426</v>
      </c>
      <c r="C321" s="33" t="s">
        <v>427</v>
      </c>
      <c r="D321" s="33" t="s">
        <v>131</v>
      </c>
      <c r="E321" s="33" t="s">
        <v>131</v>
      </c>
      <c r="F321" s="33" t="s">
        <v>427</v>
      </c>
      <c r="G321" s="33" t="s">
        <v>131</v>
      </c>
    </row>
    <row r="322" spans="1:7" ht="30">
      <c r="A322" s="33" t="s">
        <v>892</v>
      </c>
      <c r="B322" s="33" t="s">
        <v>426</v>
      </c>
      <c r="C322" s="33" t="s">
        <v>342</v>
      </c>
      <c r="D322" s="33" t="s">
        <v>131</v>
      </c>
      <c r="E322" s="33" t="s">
        <v>131</v>
      </c>
      <c r="F322" s="33" t="s">
        <v>342</v>
      </c>
      <c r="G322" s="33" t="s">
        <v>131</v>
      </c>
    </row>
    <row r="323" spans="1:7" ht="30">
      <c r="A323" s="33" t="s">
        <v>893</v>
      </c>
      <c r="B323" s="33" t="s">
        <v>426</v>
      </c>
      <c r="C323" s="33" t="s">
        <v>428</v>
      </c>
      <c r="D323" s="33" t="s">
        <v>131</v>
      </c>
      <c r="E323" s="33" t="s">
        <v>131</v>
      </c>
      <c r="F323" s="33" t="s">
        <v>428</v>
      </c>
      <c r="G323" s="33" t="s">
        <v>131</v>
      </c>
    </row>
    <row r="324" spans="1:7" ht="30">
      <c r="A324" s="33" t="s">
        <v>894</v>
      </c>
      <c r="B324" s="33" t="s">
        <v>426</v>
      </c>
      <c r="C324" s="33" t="s">
        <v>218</v>
      </c>
      <c r="D324" s="33" t="s">
        <v>131</v>
      </c>
      <c r="E324" s="33" t="s">
        <v>131</v>
      </c>
      <c r="F324" s="33" t="s">
        <v>218</v>
      </c>
      <c r="G324" s="33" t="s">
        <v>131</v>
      </c>
    </row>
    <row r="325" spans="1:7" ht="30">
      <c r="A325" s="33" t="s">
        <v>895</v>
      </c>
      <c r="B325" s="33" t="s">
        <v>426</v>
      </c>
      <c r="C325" s="33" t="s">
        <v>429</v>
      </c>
      <c r="D325" s="33" t="s">
        <v>131</v>
      </c>
      <c r="E325" s="33" t="s">
        <v>131</v>
      </c>
      <c r="F325" s="33" t="s">
        <v>429</v>
      </c>
      <c r="G325" s="33" t="s">
        <v>131</v>
      </c>
    </row>
    <row r="326" spans="1:7" ht="30">
      <c r="A326" s="33" t="s">
        <v>896</v>
      </c>
      <c r="B326" s="33" t="s">
        <v>426</v>
      </c>
      <c r="C326" s="33" t="s">
        <v>430</v>
      </c>
      <c r="D326" s="33" t="s">
        <v>131</v>
      </c>
      <c r="E326" s="33" t="s">
        <v>131</v>
      </c>
      <c r="F326" s="33" t="s">
        <v>430</v>
      </c>
      <c r="G326" s="33" t="s">
        <v>131</v>
      </c>
    </row>
    <row r="327" spans="1:7" ht="30">
      <c r="A327" s="33" t="s">
        <v>897</v>
      </c>
      <c r="B327" s="33" t="s">
        <v>426</v>
      </c>
      <c r="C327" s="33" t="s">
        <v>431</v>
      </c>
      <c r="D327" s="33" t="s">
        <v>131</v>
      </c>
      <c r="E327" s="33" t="s">
        <v>131</v>
      </c>
      <c r="F327" s="33" t="s">
        <v>431</v>
      </c>
      <c r="G327" s="33" t="s">
        <v>131</v>
      </c>
    </row>
    <row r="328" spans="1:7" ht="30">
      <c r="A328" s="33" t="s">
        <v>898</v>
      </c>
      <c r="B328" s="33" t="s">
        <v>426</v>
      </c>
      <c r="C328" s="33" t="s">
        <v>432</v>
      </c>
      <c r="D328" s="33" t="s">
        <v>131</v>
      </c>
      <c r="E328" s="33" t="s">
        <v>131</v>
      </c>
      <c r="F328" s="33" t="s">
        <v>432</v>
      </c>
      <c r="G328" s="33" t="s">
        <v>131</v>
      </c>
    </row>
    <row r="329" spans="1:7" ht="30">
      <c r="A329" s="33" t="s">
        <v>899</v>
      </c>
      <c r="B329" s="33" t="s">
        <v>426</v>
      </c>
      <c r="C329" s="33" t="s">
        <v>285</v>
      </c>
      <c r="D329" s="33" t="s">
        <v>131</v>
      </c>
      <c r="E329" s="33" t="s">
        <v>131</v>
      </c>
      <c r="F329" s="33" t="s">
        <v>285</v>
      </c>
      <c r="G329" s="33" t="s">
        <v>131</v>
      </c>
    </row>
    <row r="330" spans="1:7" ht="45">
      <c r="A330" s="33" t="s">
        <v>900</v>
      </c>
      <c r="B330" s="33" t="s">
        <v>426</v>
      </c>
      <c r="C330" s="33" t="s">
        <v>343</v>
      </c>
      <c r="D330" s="33" t="s">
        <v>131</v>
      </c>
      <c r="E330" s="33" t="s">
        <v>131</v>
      </c>
      <c r="F330" s="33" t="s">
        <v>343</v>
      </c>
      <c r="G330" s="33" t="s">
        <v>131</v>
      </c>
    </row>
    <row r="331" spans="1:7" ht="45">
      <c r="A331" s="33" t="s">
        <v>901</v>
      </c>
      <c r="B331" s="33" t="s">
        <v>426</v>
      </c>
      <c r="C331" s="33" t="s">
        <v>389</v>
      </c>
      <c r="D331" s="33" t="s">
        <v>131</v>
      </c>
      <c r="E331" s="33" t="s">
        <v>131</v>
      </c>
      <c r="F331" s="33" t="s">
        <v>389</v>
      </c>
      <c r="G331" s="33" t="s">
        <v>131</v>
      </c>
    </row>
    <row r="332" spans="1:7" ht="30">
      <c r="A332" s="33" t="s">
        <v>902</v>
      </c>
      <c r="B332" s="33" t="s">
        <v>426</v>
      </c>
      <c r="C332" s="33" t="s">
        <v>338</v>
      </c>
      <c r="D332" s="33" t="s">
        <v>131</v>
      </c>
      <c r="E332" s="33" t="s">
        <v>131</v>
      </c>
      <c r="F332" s="33" t="s">
        <v>338</v>
      </c>
      <c r="G332" s="33" t="s">
        <v>131</v>
      </c>
    </row>
    <row r="333" spans="1:7" ht="45">
      <c r="A333" s="33" t="s">
        <v>903</v>
      </c>
      <c r="B333" s="33" t="s">
        <v>426</v>
      </c>
      <c r="C333" s="33" t="s">
        <v>403</v>
      </c>
      <c r="D333" s="33" t="s">
        <v>131</v>
      </c>
      <c r="E333" s="33" t="s">
        <v>131</v>
      </c>
      <c r="F333" s="33" t="s">
        <v>403</v>
      </c>
      <c r="G333" s="33" t="s">
        <v>131</v>
      </c>
    </row>
    <row r="334" spans="1:7" ht="30">
      <c r="A334" s="33" t="s">
        <v>904</v>
      </c>
      <c r="B334" s="33" t="s">
        <v>426</v>
      </c>
      <c r="C334" s="33" t="s">
        <v>322</v>
      </c>
      <c r="D334" s="33" t="s">
        <v>131</v>
      </c>
      <c r="E334" s="33" t="s">
        <v>131</v>
      </c>
      <c r="F334" s="33" t="s">
        <v>322</v>
      </c>
      <c r="G334" s="33" t="s">
        <v>131</v>
      </c>
    </row>
    <row r="335" spans="1:7" ht="45">
      <c r="A335" s="33" t="s">
        <v>905</v>
      </c>
      <c r="B335" s="33" t="s">
        <v>433</v>
      </c>
      <c r="C335" s="33" t="s">
        <v>434</v>
      </c>
      <c r="D335" s="33" t="s">
        <v>131</v>
      </c>
      <c r="E335" s="33" t="s">
        <v>131</v>
      </c>
      <c r="F335" s="33" t="s">
        <v>434</v>
      </c>
      <c r="G335" s="33" t="s">
        <v>131</v>
      </c>
    </row>
    <row r="336" spans="1:7">
      <c r="A336" s="33" t="s">
        <v>906</v>
      </c>
      <c r="B336" s="33" t="s">
        <v>433</v>
      </c>
      <c r="C336" s="33" t="s">
        <v>435</v>
      </c>
      <c r="D336" s="33" t="s">
        <v>131</v>
      </c>
      <c r="E336" s="33" t="s">
        <v>131</v>
      </c>
      <c r="F336" s="33" t="s">
        <v>435</v>
      </c>
      <c r="G336" s="33" t="s">
        <v>131</v>
      </c>
    </row>
    <row r="337" spans="1:7">
      <c r="A337" s="33" t="s">
        <v>907</v>
      </c>
      <c r="B337" s="33" t="s">
        <v>433</v>
      </c>
      <c r="C337" s="33" t="s">
        <v>436</v>
      </c>
      <c r="D337" s="33" t="s">
        <v>131</v>
      </c>
      <c r="E337" s="33" t="s">
        <v>131</v>
      </c>
      <c r="F337" s="33" t="s">
        <v>436</v>
      </c>
      <c r="G337" s="33" t="s">
        <v>131</v>
      </c>
    </row>
    <row r="338" spans="1:7">
      <c r="A338" s="33" t="s">
        <v>908</v>
      </c>
      <c r="B338" s="33" t="s">
        <v>433</v>
      </c>
      <c r="C338" s="33" t="s">
        <v>437</v>
      </c>
      <c r="D338" s="33" t="s">
        <v>131</v>
      </c>
      <c r="E338" s="33" t="s">
        <v>131</v>
      </c>
      <c r="F338" s="33" t="s">
        <v>437</v>
      </c>
      <c r="G338" s="33" t="s">
        <v>131</v>
      </c>
    </row>
    <row r="339" spans="1:7">
      <c r="A339" s="33" t="s">
        <v>909</v>
      </c>
      <c r="B339" s="33" t="s">
        <v>433</v>
      </c>
      <c r="C339" s="33" t="s">
        <v>353</v>
      </c>
      <c r="D339" s="33" t="s">
        <v>131</v>
      </c>
      <c r="E339" s="33" t="s">
        <v>131</v>
      </c>
      <c r="F339" s="33" t="s">
        <v>353</v>
      </c>
      <c r="G339" s="33" t="s">
        <v>131</v>
      </c>
    </row>
    <row r="340" spans="1:7">
      <c r="A340" s="33" t="s">
        <v>910</v>
      </c>
      <c r="B340" s="33" t="s">
        <v>433</v>
      </c>
      <c r="C340" s="33" t="s">
        <v>438</v>
      </c>
      <c r="D340" s="33" t="s">
        <v>131</v>
      </c>
      <c r="E340" s="33" t="s">
        <v>131</v>
      </c>
      <c r="F340" s="33" t="s">
        <v>438</v>
      </c>
      <c r="G340" s="33" t="s">
        <v>131</v>
      </c>
    </row>
    <row r="341" spans="1:7">
      <c r="A341" s="33" t="s">
        <v>911</v>
      </c>
      <c r="B341" s="33" t="s">
        <v>439</v>
      </c>
      <c r="C341" s="33" t="s">
        <v>406</v>
      </c>
      <c r="D341" s="33" t="s">
        <v>131</v>
      </c>
      <c r="E341" s="33" t="s">
        <v>131</v>
      </c>
      <c r="F341" s="33" t="s">
        <v>406</v>
      </c>
      <c r="G341" s="33" t="s">
        <v>131</v>
      </c>
    </row>
    <row r="342" spans="1:7" ht="30">
      <c r="A342" s="33" t="s">
        <v>912</v>
      </c>
      <c r="B342" s="33" t="s">
        <v>439</v>
      </c>
      <c r="C342" s="33" t="s">
        <v>440</v>
      </c>
      <c r="D342" s="33" t="s">
        <v>131</v>
      </c>
      <c r="E342" s="33" t="s">
        <v>131</v>
      </c>
      <c r="F342" s="33" t="s">
        <v>440</v>
      </c>
      <c r="G342" s="33" t="s">
        <v>131</v>
      </c>
    </row>
    <row r="343" spans="1:7" ht="30">
      <c r="A343" s="33" t="s">
        <v>913</v>
      </c>
      <c r="B343" s="33" t="s">
        <v>439</v>
      </c>
      <c r="C343" s="33" t="s">
        <v>441</v>
      </c>
      <c r="D343" s="33" t="s">
        <v>131</v>
      </c>
      <c r="E343" s="33" t="s">
        <v>131</v>
      </c>
      <c r="F343" s="33" t="s">
        <v>441</v>
      </c>
      <c r="G343" s="33" t="s">
        <v>131</v>
      </c>
    </row>
    <row r="344" spans="1:7">
      <c r="A344" s="33" t="s">
        <v>914</v>
      </c>
      <c r="B344" s="33" t="s">
        <v>439</v>
      </c>
      <c r="C344" s="33" t="s">
        <v>376</v>
      </c>
      <c r="D344" s="33" t="s">
        <v>131</v>
      </c>
      <c r="E344" s="33" t="s">
        <v>131</v>
      </c>
      <c r="F344" s="33" t="s">
        <v>376</v>
      </c>
      <c r="G344" s="33" t="s">
        <v>131</v>
      </c>
    </row>
    <row r="345" spans="1:7">
      <c r="A345" s="33" t="s">
        <v>915</v>
      </c>
      <c r="B345" s="33" t="s">
        <v>439</v>
      </c>
      <c r="C345" s="33" t="s">
        <v>377</v>
      </c>
      <c r="D345" s="33" t="s">
        <v>131</v>
      </c>
      <c r="E345" s="33" t="s">
        <v>131</v>
      </c>
      <c r="F345" s="33" t="s">
        <v>377</v>
      </c>
      <c r="G345" s="33" t="s">
        <v>131</v>
      </c>
    </row>
    <row r="346" spans="1:7" ht="30">
      <c r="A346" s="33" t="s">
        <v>916</v>
      </c>
      <c r="B346" s="33" t="s">
        <v>439</v>
      </c>
      <c r="C346" s="33" t="s">
        <v>442</v>
      </c>
      <c r="D346" s="33" t="s">
        <v>131</v>
      </c>
      <c r="E346" s="33" t="s">
        <v>131</v>
      </c>
      <c r="F346" s="33" t="s">
        <v>442</v>
      </c>
      <c r="G346" s="33" t="s">
        <v>131</v>
      </c>
    </row>
    <row r="347" spans="1:7">
      <c r="A347" s="33" t="s">
        <v>917</v>
      </c>
      <c r="B347" s="33" t="s">
        <v>439</v>
      </c>
      <c r="C347" s="33" t="s">
        <v>443</v>
      </c>
      <c r="D347" s="33" t="s">
        <v>131</v>
      </c>
      <c r="E347" s="33" t="s">
        <v>131</v>
      </c>
      <c r="F347" s="33" t="s">
        <v>443</v>
      </c>
      <c r="G347" s="33" t="s">
        <v>131</v>
      </c>
    </row>
    <row r="348" spans="1:7">
      <c r="A348" s="33" t="s">
        <v>918</v>
      </c>
      <c r="B348" s="33" t="s">
        <v>439</v>
      </c>
      <c r="C348" s="33" t="s">
        <v>383</v>
      </c>
      <c r="D348" s="33" t="s">
        <v>131</v>
      </c>
      <c r="E348" s="33" t="s">
        <v>131</v>
      </c>
      <c r="F348" s="33" t="s">
        <v>383</v>
      </c>
      <c r="G348" s="33" t="s">
        <v>131</v>
      </c>
    </row>
    <row r="349" spans="1:7">
      <c r="A349" s="33" t="s">
        <v>919</v>
      </c>
      <c r="B349" s="33" t="s">
        <v>439</v>
      </c>
      <c r="C349" s="33" t="s">
        <v>430</v>
      </c>
      <c r="D349" s="33" t="s">
        <v>131</v>
      </c>
      <c r="E349" s="33" t="s">
        <v>131</v>
      </c>
      <c r="F349" s="33" t="s">
        <v>430</v>
      </c>
      <c r="G349" s="33" t="s">
        <v>131</v>
      </c>
    </row>
    <row r="350" spans="1:7">
      <c r="A350" s="33" t="s">
        <v>920</v>
      </c>
      <c r="B350" s="33" t="s">
        <v>439</v>
      </c>
      <c r="C350" s="33" t="s">
        <v>431</v>
      </c>
      <c r="D350" s="33" t="s">
        <v>131</v>
      </c>
      <c r="E350" s="33" t="s">
        <v>131</v>
      </c>
      <c r="F350" s="33" t="s">
        <v>431</v>
      </c>
      <c r="G350" s="33" t="s">
        <v>131</v>
      </c>
    </row>
    <row r="351" spans="1:7" ht="30">
      <c r="A351" s="33" t="s">
        <v>921</v>
      </c>
      <c r="B351" s="33" t="s">
        <v>439</v>
      </c>
      <c r="C351" s="33" t="s">
        <v>444</v>
      </c>
      <c r="D351" s="33" t="s">
        <v>131</v>
      </c>
      <c r="E351" s="33" t="s">
        <v>131</v>
      </c>
      <c r="F351" s="33" t="s">
        <v>444</v>
      </c>
      <c r="G351" s="33" t="s">
        <v>131</v>
      </c>
    </row>
    <row r="352" spans="1:7">
      <c r="A352" s="33" t="s">
        <v>922</v>
      </c>
      <c r="B352" s="33" t="s">
        <v>439</v>
      </c>
      <c r="C352" s="33" t="s">
        <v>322</v>
      </c>
      <c r="D352" s="33" t="s">
        <v>131</v>
      </c>
      <c r="E352" s="33" t="s">
        <v>131</v>
      </c>
      <c r="F352" s="33" t="s">
        <v>322</v>
      </c>
      <c r="G352" s="33" t="s">
        <v>131</v>
      </c>
    </row>
    <row r="353" spans="1:7">
      <c r="A353" s="33" t="s">
        <v>923</v>
      </c>
      <c r="B353" s="33" t="s">
        <v>445</v>
      </c>
      <c r="C353" s="33" t="s">
        <v>359</v>
      </c>
      <c r="D353" s="33" t="s">
        <v>131</v>
      </c>
      <c r="E353" s="33" t="s">
        <v>131</v>
      </c>
      <c r="F353" s="33" t="s">
        <v>359</v>
      </c>
      <c r="G353" s="33" t="s">
        <v>131</v>
      </c>
    </row>
    <row r="354" spans="1:7">
      <c r="A354" s="33" t="s">
        <v>924</v>
      </c>
      <c r="B354" s="33" t="s">
        <v>445</v>
      </c>
      <c r="C354" s="33" t="s">
        <v>359</v>
      </c>
      <c r="D354" s="33" t="s">
        <v>131</v>
      </c>
      <c r="E354" s="33" t="s">
        <v>131</v>
      </c>
      <c r="F354" s="33" t="s">
        <v>359</v>
      </c>
      <c r="G354" s="33" t="s">
        <v>131</v>
      </c>
    </row>
    <row r="355" spans="1:7">
      <c r="A355" s="33" t="s">
        <v>925</v>
      </c>
      <c r="B355" s="33" t="s">
        <v>445</v>
      </c>
      <c r="C355" s="33" t="s">
        <v>446</v>
      </c>
      <c r="D355" s="33" t="s">
        <v>131</v>
      </c>
      <c r="E355" s="33" t="s">
        <v>131</v>
      </c>
      <c r="F355" s="33" t="s">
        <v>446</v>
      </c>
      <c r="G355" s="33" t="s">
        <v>131</v>
      </c>
    </row>
    <row r="356" spans="1:7" ht="30">
      <c r="A356" s="33" t="s">
        <v>926</v>
      </c>
      <c r="B356" s="33" t="s">
        <v>445</v>
      </c>
      <c r="C356" s="33" t="s">
        <v>447</v>
      </c>
      <c r="D356" s="33" t="s">
        <v>131</v>
      </c>
      <c r="E356" s="33" t="s">
        <v>131</v>
      </c>
      <c r="F356" s="33" t="s">
        <v>447</v>
      </c>
      <c r="G356" s="33" t="s">
        <v>131</v>
      </c>
    </row>
    <row r="357" spans="1:7" ht="30">
      <c r="A357" s="33" t="s">
        <v>927</v>
      </c>
      <c r="B357" s="33" t="s">
        <v>457</v>
      </c>
      <c r="C357" s="33" t="s">
        <v>458</v>
      </c>
      <c r="D357" s="33" t="s">
        <v>131</v>
      </c>
      <c r="E357" s="33" t="s">
        <v>131</v>
      </c>
      <c r="F357" s="33" t="s">
        <v>458</v>
      </c>
      <c r="G357" s="33" t="s">
        <v>131</v>
      </c>
    </row>
    <row r="358" spans="1:7">
      <c r="A358" s="33" t="s">
        <v>928</v>
      </c>
      <c r="B358" s="33" t="s">
        <v>457</v>
      </c>
      <c r="C358" s="33" t="s">
        <v>459</v>
      </c>
      <c r="D358" s="33" t="s">
        <v>131</v>
      </c>
      <c r="E358" s="33" t="s">
        <v>131</v>
      </c>
      <c r="F358" s="33" t="s">
        <v>459</v>
      </c>
      <c r="G358" s="33" t="s">
        <v>131</v>
      </c>
    </row>
    <row r="359" spans="1:7">
      <c r="A359" s="33" t="s">
        <v>929</v>
      </c>
      <c r="B359" s="33" t="s">
        <v>457</v>
      </c>
      <c r="C359" s="33" t="s">
        <v>376</v>
      </c>
      <c r="D359" s="33" t="s">
        <v>131</v>
      </c>
      <c r="E359" s="33" t="s">
        <v>131</v>
      </c>
      <c r="F359" s="33" t="s">
        <v>376</v>
      </c>
      <c r="G359" s="33" t="s">
        <v>131</v>
      </c>
    </row>
    <row r="360" spans="1:7">
      <c r="A360" s="33" t="s">
        <v>930</v>
      </c>
      <c r="B360" s="33" t="s">
        <v>457</v>
      </c>
      <c r="C360" s="33" t="s">
        <v>460</v>
      </c>
      <c r="D360" s="33" t="s">
        <v>131</v>
      </c>
      <c r="E360" s="33" t="s">
        <v>131</v>
      </c>
      <c r="F360" s="33" t="s">
        <v>460</v>
      </c>
      <c r="G360" s="33" t="s">
        <v>131</v>
      </c>
    </row>
    <row r="361" spans="1:7">
      <c r="A361" s="33" t="s">
        <v>931</v>
      </c>
      <c r="B361" s="33" t="s">
        <v>457</v>
      </c>
      <c r="C361" s="33" t="s">
        <v>461</v>
      </c>
      <c r="D361" s="33" t="s">
        <v>131</v>
      </c>
      <c r="E361" s="33" t="s">
        <v>131</v>
      </c>
      <c r="F361" s="33" t="s">
        <v>461</v>
      </c>
      <c r="G361" s="33" t="s">
        <v>131</v>
      </c>
    </row>
    <row r="362" spans="1:7">
      <c r="A362" s="33" t="s">
        <v>932</v>
      </c>
      <c r="B362" s="33" t="s">
        <v>457</v>
      </c>
      <c r="C362" s="33" t="s">
        <v>462</v>
      </c>
      <c r="D362" s="33" t="s">
        <v>131</v>
      </c>
      <c r="E362" s="33" t="s">
        <v>131</v>
      </c>
      <c r="F362" s="33" t="s">
        <v>462</v>
      </c>
      <c r="G362" s="33" t="s">
        <v>131</v>
      </c>
    </row>
    <row r="363" spans="1:7">
      <c r="A363" s="33" t="s">
        <v>933</v>
      </c>
      <c r="B363" s="33" t="s">
        <v>457</v>
      </c>
      <c r="C363" s="33" t="s">
        <v>463</v>
      </c>
      <c r="D363" s="33" t="s">
        <v>131</v>
      </c>
      <c r="E363" s="33" t="s">
        <v>131</v>
      </c>
      <c r="F363" s="33" t="s">
        <v>463</v>
      </c>
      <c r="G363" s="33" t="s">
        <v>131</v>
      </c>
    </row>
    <row r="364" spans="1:7">
      <c r="A364" s="33" t="s">
        <v>934</v>
      </c>
      <c r="B364" s="33" t="s">
        <v>457</v>
      </c>
      <c r="C364" s="33" t="s">
        <v>464</v>
      </c>
      <c r="D364" s="33" t="s">
        <v>131</v>
      </c>
      <c r="E364" s="33" t="s">
        <v>131</v>
      </c>
      <c r="F364" s="33" t="s">
        <v>464</v>
      </c>
      <c r="G364" s="33" t="s">
        <v>131</v>
      </c>
    </row>
    <row r="365" spans="1:7" ht="90">
      <c r="A365" s="33" t="s">
        <v>935</v>
      </c>
      <c r="B365" s="33" t="s">
        <v>457</v>
      </c>
      <c r="C365" s="33" t="s">
        <v>465</v>
      </c>
      <c r="D365" s="33" t="s">
        <v>131</v>
      </c>
      <c r="E365" s="33" t="s">
        <v>131</v>
      </c>
      <c r="F365" s="33" t="s">
        <v>465</v>
      </c>
      <c r="G365" s="33" t="s">
        <v>131</v>
      </c>
    </row>
    <row r="366" spans="1:7">
      <c r="A366" s="33" t="s">
        <v>936</v>
      </c>
      <c r="B366" s="33" t="s">
        <v>457</v>
      </c>
      <c r="C366" s="33" t="s">
        <v>466</v>
      </c>
      <c r="D366" s="33" t="s">
        <v>131</v>
      </c>
      <c r="E366" s="33" t="s">
        <v>131</v>
      </c>
      <c r="F366" s="33" t="s">
        <v>466</v>
      </c>
      <c r="G366" s="33" t="s">
        <v>131</v>
      </c>
    </row>
    <row r="367" spans="1:7" ht="30">
      <c r="A367" s="33" t="s">
        <v>937</v>
      </c>
      <c r="B367" s="33" t="s">
        <v>457</v>
      </c>
      <c r="C367" s="33" t="s">
        <v>467</v>
      </c>
      <c r="D367" s="33" t="s">
        <v>131</v>
      </c>
      <c r="E367" s="33" t="s">
        <v>131</v>
      </c>
      <c r="F367" s="33" t="s">
        <v>467</v>
      </c>
      <c r="G367" s="33" t="s">
        <v>131</v>
      </c>
    </row>
    <row r="368" spans="1:7">
      <c r="A368" s="33" t="s">
        <v>938</v>
      </c>
      <c r="B368" s="33" t="s">
        <v>457</v>
      </c>
      <c r="C368" s="33" t="s">
        <v>431</v>
      </c>
      <c r="D368" s="33" t="s">
        <v>131</v>
      </c>
      <c r="E368" s="33" t="s">
        <v>131</v>
      </c>
      <c r="F368" s="33" t="s">
        <v>431</v>
      </c>
      <c r="G368" s="33" t="s">
        <v>131</v>
      </c>
    </row>
    <row r="369" spans="1:7">
      <c r="A369" s="33" t="s">
        <v>939</v>
      </c>
      <c r="B369" s="33" t="s">
        <v>457</v>
      </c>
      <c r="C369" s="33" t="s">
        <v>468</v>
      </c>
      <c r="D369" s="33" t="s">
        <v>131</v>
      </c>
      <c r="E369" s="33" t="s">
        <v>131</v>
      </c>
      <c r="F369" s="33" t="s">
        <v>468</v>
      </c>
      <c r="G369" s="33" t="s">
        <v>131</v>
      </c>
    </row>
    <row r="370" spans="1:7">
      <c r="A370" s="33" t="s">
        <v>940</v>
      </c>
      <c r="B370" s="33" t="s">
        <v>457</v>
      </c>
      <c r="C370" s="33" t="s">
        <v>469</v>
      </c>
      <c r="D370" s="33" t="s">
        <v>131</v>
      </c>
      <c r="E370" s="33" t="s">
        <v>131</v>
      </c>
      <c r="F370" s="33" t="s">
        <v>469</v>
      </c>
      <c r="G370" s="33" t="s">
        <v>131</v>
      </c>
    </row>
    <row r="371" spans="1:7" ht="30">
      <c r="A371" s="33" t="s">
        <v>941</v>
      </c>
      <c r="B371" s="33" t="s">
        <v>457</v>
      </c>
      <c r="C371" s="33" t="s">
        <v>470</v>
      </c>
      <c r="D371" s="33" t="s">
        <v>131</v>
      </c>
      <c r="E371" s="33" t="s">
        <v>131</v>
      </c>
      <c r="F371" s="33" t="s">
        <v>470</v>
      </c>
      <c r="G371" s="33" t="s">
        <v>131</v>
      </c>
    </row>
    <row r="372" spans="1:7">
      <c r="A372" s="33" t="s">
        <v>942</v>
      </c>
      <c r="B372" s="33" t="s">
        <v>457</v>
      </c>
      <c r="C372" s="33" t="s">
        <v>471</v>
      </c>
      <c r="D372" s="33" t="s">
        <v>131</v>
      </c>
      <c r="E372" s="33" t="s">
        <v>131</v>
      </c>
      <c r="F372" s="33" t="s">
        <v>471</v>
      </c>
      <c r="G372" s="33" t="s">
        <v>131</v>
      </c>
    </row>
    <row r="373" spans="1:7">
      <c r="A373" s="33" t="s">
        <v>943</v>
      </c>
      <c r="B373" s="33" t="s">
        <v>457</v>
      </c>
      <c r="C373" s="33" t="s">
        <v>472</v>
      </c>
      <c r="D373" s="33" t="s">
        <v>131</v>
      </c>
      <c r="E373" s="33" t="s">
        <v>131</v>
      </c>
      <c r="F373" s="33" t="s">
        <v>472</v>
      </c>
      <c r="G373" s="33" t="s">
        <v>131</v>
      </c>
    </row>
    <row r="374" spans="1:7" ht="30">
      <c r="A374" s="33" t="s">
        <v>944</v>
      </c>
      <c r="B374" s="33" t="s">
        <v>457</v>
      </c>
      <c r="C374" s="33" t="s">
        <v>473</v>
      </c>
      <c r="D374" s="33" t="s">
        <v>131</v>
      </c>
      <c r="E374" s="33" t="s">
        <v>131</v>
      </c>
      <c r="F374" s="33" t="s">
        <v>473</v>
      </c>
      <c r="G374" s="33" t="s">
        <v>131</v>
      </c>
    </row>
    <row r="375" spans="1:7">
      <c r="A375" s="33" t="s">
        <v>945</v>
      </c>
      <c r="B375" s="33" t="s">
        <v>457</v>
      </c>
      <c r="C375" s="33" t="s">
        <v>474</v>
      </c>
      <c r="D375" s="33" t="s">
        <v>131</v>
      </c>
      <c r="E375" s="33" t="s">
        <v>131</v>
      </c>
      <c r="F375" s="33" t="s">
        <v>474</v>
      </c>
      <c r="G375" s="33" t="s">
        <v>131</v>
      </c>
    </row>
    <row r="376" spans="1:7">
      <c r="A376" s="33" t="s">
        <v>946</v>
      </c>
      <c r="B376" s="33" t="s">
        <v>475</v>
      </c>
      <c r="C376" s="33" t="s">
        <v>476</v>
      </c>
      <c r="D376" s="33" t="s">
        <v>131</v>
      </c>
      <c r="E376" s="33" t="s">
        <v>131</v>
      </c>
      <c r="F376" s="33" t="s">
        <v>476</v>
      </c>
      <c r="G376" s="33" t="s">
        <v>131</v>
      </c>
    </row>
    <row r="377" spans="1:7">
      <c r="A377" s="33" t="s">
        <v>947</v>
      </c>
      <c r="B377" s="33" t="s">
        <v>475</v>
      </c>
      <c r="C377" s="33" t="s">
        <v>477</v>
      </c>
      <c r="D377" s="33" t="s">
        <v>131</v>
      </c>
      <c r="E377" s="33" t="s">
        <v>131</v>
      </c>
      <c r="F377" s="33" t="s">
        <v>477</v>
      </c>
      <c r="G377" s="33" t="s">
        <v>131</v>
      </c>
    </row>
    <row r="378" spans="1:7" ht="30">
      <c r="A378" s="33" t="s">
        <v>948</v>
      </c>
      <c r="B378" s="33" t="s">
        <v>475</v>
      </c>
      <c r="C378" s="33" t="s">
        <v>478</v>
      </c>
      <c r="D378" s="33" t="s">
        <v>131</v>
      </c>
      <c r="E378" s="33" t="s">
        <v>131</v>
      </c>
      <c r="F378" s="33" t="s">
        <v>478</v>
      </c>
      <c r="G378" s="33" t="s">
        <v>131</v>
      </c>
    </row>
    <row r="379" spans="1:7" ht="30">
      <c r="A379" s="33" t="s">
        <v>949</v>
      </c>
      <c r="B379" s="33" t="s">
        <v>475</v>
      </c>
      <c r="C379" s="33" t="s">
        <v>479</v>
      </c>
      <c r="D379" s="33" t="s">
        <v>131</v>
      </c>
      <c r="E379" s="33" t="s">
        <v>131</v>
      </c>
      <c r="F379" s="33" t="s">
        <v>479</v>
      </c>
      <c r="G379" s="33" t="s">
        <v>131</v>
      </c>
    </row>
    <row r="380" spans="1:7" ht="30">
      <c r="A380" s="33" t="s">
        <v>950</v>
      </c>
      <c r="B380" s="33" t="s">
        <v>480</v>
      </c>
      <c r="C380" s="33" t="s">
        <v>481</v>
      </c>
      <c r="D380" s="33" t="s">
        <v>131</v>
      </c>
      <c r="E380" s="33" t="s">
        <v>131</v>
      </c>
      <c r="F380" s="33" t="s">
        <v>481</v>
      </c>
      <c r="G380" s="33" t="s">
        <v>131</v>
      </c>
    </row>
    <row r="381" spans="1:7">
      <c r="A381" s="33" t="s">
        <v>951</v>
      </c>
      <c r="B381" s="33" t="s">
        <v>480</v>
      </c>
      <c r="C381" s="33" t="s">
        <v>482</v>
      </c>
      <c r="D381" s="33" t="s">
        <v>131</v>
      </c>
      <c r="E381" s="33" t="s">
        <v>131</v>
      </c>
      <c r="F381" s="33" t="s">
        <v>482</v>
      </c>
      <c r="G381" s="33" t="s">
        <v>131</v>
      </c>
    </row>
    <row r="382" spans="1:7" ht="45">
      <c r="A382" s="33" t="s">
        <v>952</v>
      </c>
      <c r="B382" s="33" t="s">
        <v>491</v>
      </c>
      <c r="C382" s="33" t="s">
        <v>492</v>
      </c>
      <c r="D382" s="33" t="s">
        <v>131</v>
      </c>
      <c r="E382" s="33" t="s">
        <v>131</v>
      </c>
      <c r="F382" s="33" t="s">
        <v>492</v>
      </c>
      <c r="G382" s="33" t="s">
        <v>131</v>
      </c>
    </row>
    <row r="383" spans="1:7" ht="30">
      <c r="A383" s="33" t="s">
        <v>953</v>
      </c>
      <c r="B383" s="33" t="s">
        <v>493</v>
      </c>
      <c r="C383" s="33" t="s">
        <v>494</v>
      </c>
      <c r="D383" s="33" t="s">
        <v>131</v>
      </c>
      <c r="E383" s="33" t="s">
        <v>131</v>
      </c>
      <c r="F383" s="33" t="s">
        <v>494</v>
      </c>
      <c r="G383" s="33" t="s">
        <v>131</v>
      </c>
    </row>
    <row r="384" spans="1:7">
      <c r="A384" s="33" t="s">
        <v>954</v>
      </c>
      <c r="B384" s="33" t="s">
        <v>493</v>
      </c>
      <c r="C384" s="33" t="s">
        <v>495</v>
      </c>
      <c r="D384" s="33" t="s">
        <v>131</v>
      </c>
      <c r="E384" s="33" t="s">
        <v>131</v>
      </c>
      <c r="F384" s="33" t="s">
        <v>495</v>
      </c>
      <c r="G384" s="33" t="s">
        <v>131</v>
      </c>
    </row>
    <row r="385" spans="1:7">
      <c r="A385" s="33" t="s">
        <v>955</v>
      </c>
      <c r="B385" s="33" t="s">
        <v>493</v>
      </c>
      <c r="C385" s="33" t="s">
        <v>496</v>
      </c>
      <c r="D385" s="33" t="s">
        <v>131</v>
      </c>
      <c r="E385" s="33" t="s">
        <v>131</v>
      </c>
      <c r="F385" s="33" t="s">
        <v>496</v>
      </c>
      <c r="G385" s="33" t="s">
        <v>131</v>
      </c>
    </row>
    <row r="386" spans="1:7" ht="30">
      <c r="A386" s="33" t="s">
        <v>956</v>
      </c>
      <c r="B386" s="33" t="s">
        <v>493</v>
      </c>
      <c r="C386" s="33" t="s">
        <v>497</v>
      </c>
      <c r="D386" s="33" t="s">
        <v>131</v>
      </c>
      <c r="E386" s="33" t="s">
        <v>131</v>
      </c>
      <c r="F386" s="33" t="s">
        <v>497</v>
      </c>
      <c r="G386" s="33" t="s">
        <v>131</v>
      </c>
    </row>
    <row r="387" spans="1:7">
      <c r="A387" s="33" t="s">
        <v>957</v>
      </c>
      <c r="B387" s="33" t="s">
        <v>493</v>
      </c>
      <c r="C387" s="33" t="s">
        <v>498</v>
      </c>
      <c r="D387" s="33" t="s">
        <v>131</v>
      </c>
      <c r="E387" s="33" t="s">
        <v>131</v>
      </c>
      <c r="F387" s="33" t="s">
        <v>498</v>
      </c>
      <c r="G387" s="33" t="s">
        <v>131</v>
      </c>
    </row>
    <row r="388" spans="1:7" ht="30">
      <c r="A388" s="33" t="s">
        <v>958</v>
      </c>
      <c r="B388" s="33" t="s">
        <v>493</v>
      </c>
      <c r="C388" s="33" t="s">
        <v>499</v>
      </c>
      <c r="D388" s="33" t="s">
        <v>131</v>
      </c>
      <c r="E388" s="33" t="s">
        <v>131</v>
      </c>
      <c r="F388" s="33" t="s">
        <v>499</v>
      </c>
      <c r="G388" s="33" t="s">
        <v>131</v>
      </c>
    </row>
    <row r="389" spans="1:7" ht="30">
      <c r="A389" s="33" t="s">
        <v>959</v>
      </c>
      <c r="B389" s="33" t="s">
        <v>493</v>
      </c>
      <c r="C389" s="33" t="s">
        <v>500</v>
      </c>
      <c r="D389" s="33" t="s">
        <v>131</v>
      </c>
      <c r="E389" s="33" t="s">
        <v>131</v>
      </c>
      <c r="F389" s="33" t="s">
        <v>500</v>
      </c>
      <c r="G389" s="33" t="s">
        <v>131</v>
      </c>
    </row>
    <row r="390" spans="1:7" ht="30">
      <c r="A390" s="33" t="s">
        <v>960</v>
      </c>
      <c r="B390" s="33" t="s">
        <v>501</v>
      </c>
      <c r="C390" s="33" t="s">
        <v>502</v>
      </c>
      <c r="D390" s="33" t="s">
        <v>131</v>
      </c>
      <c r="E390" s="33" t="s">
        <v>131</v>
      </c>
      <c r="F390" s="33" t="s">
        <v>502</v>
      </c>
      <c r="G390" s="33" t="s">
        <v>131</v>
      </c>
    </row>
    <row r="391" spans="1:7" ht="30">
      <c r="A391" s="33" t="s">
        <v>961</v>
      </c>
      <c r="B391" s="33" t="s">
        <v>501</v>
      </c>
      <c r="C391" s="33" t="s">
        <v>503</v>
      </c>
      <c r="D391" s="33" t="s">
        <v>131</v>
      </c>
      <c r="E391" s="33" t="s">
        <v>131</v>
      </c>
      <c r="F391" s="33" t="s">
        <v>503</v>
      </c>
      <c r="G391" s="33" t="s">
        <v>131</v>
      </c>
    </row>
    <row r="392" spans="1:7">
      <c r="A392" s="33" t="s">
        <v>962</v>
      </c>
      <c r="B392" s="33" t="s">
        <v>504</v>
      </c>
      <c r="C392" s="33" t="s">
        <v>505</v>
      </c>
      <c r="D392" s="33" t="s">
        <v>131</v>
      </c>
      <c r="E392" s="33" t="s">
        <v>131</v>
      </c>
      <c r="F392" s="33" t="s">
        <v>505</v>
      </c>
      <c r="G392" s="33" t="s">
        <v>131</v>
      </c>
    </row>
    <row r="393" spans="1:7" ht="30">
      <c r="A393" s="33" t="s">
        <v>963</v>
      </c>
      <c r="B393" s="33" t="s">
        <v>504</v>
      </c>
      <c r="C393" s="33" t="s">
        <v>506</v>
      </c>
      <c r="D393" s="33" t="s">
        <v>131</v>
      </c>
      <c r="E393" s="33" t="s">
        <v>131</v>
      </c>
      <c r="F393" s="33" t="s">
        <v>506</v>
      </c>
      <c r="G393" s="33" t="s">
        <v>131</v>
      </c>
    </row>
    <row r="394" spans="1:7" ht="30">
      <c r="A394" s="33" t="s">
        <v>964</v>
      </c>
      <c r="B394" s="33" t="s">
        <v>504</v>
      </c>
      <c r="C394" s="33" t="s">
        <v>507</v>
      </c>
      <c r="D394" s="33" t="s">
        <v>131</v>
      </c>
      <c r="E394" s="33" t="s">
        <v>131</v>
      </c>
      <c r="F394" s="33" t="s">
        <v>507</v>
      </c>
      <c r="G394" s="33" t="s">
        <v>131</v>
      </c>
    </row>
    <row r="395" spans="1:7">
      <c r="A395" s="33" t="s">
        <v>965</v>
      </c>
      <c r="B395" s="33" t="s">
        <v>504</v>
      </c>
      <c r="C395" s="33" t="s">
        <v>508</v>
      </c>
      <c r="D395" s="33" t="s">
        <v>131</v>
      </c>
      <c r="E395" s="33" t="s">
        <v>131</v>
      </c>
      <c r="F395" s="33" t="s">
        <v>508</v>
      </c>
      <c r="G395" s="33" t="s">
        <v>131</v>
      </c>
    </row>
    <row r="396" spans="1:7">
      <c r="A396" s="33" t="s">
        <v>966</v>
      </c>
      <c r="B396" s="33" t="s">
        <v>509</v>
      </c>
      <c r="C396" s="33" t="s">
        <v>510</v>
      </c>
      <c r="D396" s="33" t="s">
        <v>131</v>
      </c>
      <c r="E396" s="33" t="s">
        <v>131</v>
      </c>
      <c r="F396" s="33" t="s">
        <v>510</v>
      </c>
      <c r="G396" s="33" t="s">
        <v>131</v>
      </c>
    </row>
    <row r="397" spans="1:7" ht="45">
      <c r="A397" s="33" t="s">
        <v>967</v>
      </c>
      <c r="B397" s="33" t="s">
        <v>509</v>
      </c>
      <c r="C397" s="33" t="s">
        <v>511</v>
      </c>
      <c r="D397" s="33" t="s">
        <v>131</v>
      </c>
      <c r="E397" s="33" t="s">
        <v>131</v>
      </c>
      <c r="F397" s="33" t="s">
        <v>511</v>
      </c>
      <c r="G397" s="33" t="s">
        <v>131</v>
      </c>
    </row>
    <row r="398" spans="1:7">
      <c r="A398" s="33" t="s">
        <v>968</v>
      </c>
      <c r="B398" s="33" t="s">
        <v>509</v>
      </c>
      <c r="C398" s="33" t="s">
        <v>512</v>
      </c>
      <c r="D398" s="33" t="s">
        <v>131</v>
      </c>
      <c r="E398" s="33" t="s">
        <v>131</v>
      </c>
      <c r="F398" s="33" t="s">
        <v>512</v>
      </c>
      <c r="G398" s="33" t="s">
        <v>131</v>
      </c>
    </row>
    <row r="399" spans="1:7" ht="30">
      <c r="A399" s="33" t="s">
        <v>969</v>
      </c>
      <c r="B399" s="33" t="s">
        <v>513</v>
      </c>
      <c r="C399" s="33" t="s">
        <v>514</v>
      </c>
      <c r="D399" s="33" t="s">
        <v>131</v>
      </c>
      <c r="E399" s="33" t="s">
        <v>131</v>
      </c>
      <c r="F399" s="33" t="s">
        <v>514</v>
      </c>
      <c r="G399" s="33" t="s">
        <v>131</v>
      </c>
    </row>
    <row r="400" spans="1:7" ht="30">
      <c r="A400" s="33" t="s">
        <v>970</v>
      </c>
      <c r="B400" s="33" t="s">
        <v>513</v>
      </c>
      <c r="C400" s="33" t="s">
        <v>515</v>
      </c>
      <c r="D400" s="33" t="s">
        <v>131</v>
      </c>
      <c r="E400" s="33" t="s">
        <v>131</v>
      </c>
      <c r="F400" s="33" t="s">
        <v>515</v>
      </c>
      <c r="G400" s="33" t="s">
        <v>131</v>
      </c>
    </row>
    <row r="401" spans="1:7" ht="30">
      <c r="A401" s="33" t="s">
        <v>971</v>
      </c>
      <c r="B401" s="33" t="s">
        <v>513</v>
      </c>
      <c r="C401" s="33" t="s">
        <v>516</v>
      </c>
      <c r="D401" s="33" t="s">
        <v>131</v>
      </c>
      <c r="E401" s="33" t="s">
        <v>131</v>
      </c>
      <c r="F401" s="33" t="s">
        <v>516</v>
      </c>
      <c r="G401" s="33" t="s">
        <v>131</v>
      </c>
    </row>
    <row r="402" spans="1:7" ht="30">
      <c r="A402" s="33" t="s">
        <v>972</v>
      </c>
      <c r="B402" s="33" t="s">
        <v>513</v>
      </c>
      <c r="C402" s="33" t="s">
        <v>517</v>
      </c>
      <c r="D402" s="33" t="s">
        <v>131</v>
      </c>
      <c r="E402" s="33" t="s">
        <v>131</v>
      </c>
      <c r="F402" s="33" t="s">
        <v>517</v>
      </c>
      <c r="G402" s="33" t="s">
        <v>131</v>
      </c>
    </row>
    <row r="403" spans="1:7" ht="30">
      <c r="A403" s="33" t="s">
        <v>973</v>
      </c>
      <c r="B403" s="33" t="s">
        <v>513</v>
      </c>
      <c r="C403" s="33" t="s">
        <v>518</v>
      </c>
      <c r="D403" s="33" t="s">
        <v>131</v>
      </c>
      <c r="E403" s="33" t="s">
        <v>131</v>
      </c>
      <c r="F403" s="33" t="s">
        <v>518</v>
      </c>
      <c r="G403" s="33" t="s">
        <v>131</v>
      </c>
    </row>
    <row r="404" spans="1:7">
      <c r="A404" s="33" t="s">
        <v>974</v>
      </c>
      <c r="B404" s="33" t="s">
        <v>509</v>
      </c>
      <c r="C404" s="33" t="s">
        <v>519</v>
      </c>
      <c r="D404" s="33" t="s">
        <v>131</v>
      </c>
      <c r="E404" s="33" t="s">
        <v>131</v>
      </c>
      <c r="F404" s="33" t="s">
        <v>519</v>
      </c>
      <c r="G404" s="33" t="s">
        <v>131</v>
      </c>
    </row>
    <row r="405" spans="1:7">
      <c r="A405" s="33" t="s">
        <v>975</v>
      </c>
      <c r="B405" s="33" t="s">
        <v>509</v>
      </c>
      <c r="C405" s="33" t="s">
        <v>520</v>
      </c>
      <c r="D405" s="33" t="s">
        <v>131</v>
      </c>
      <c r="E405" s="33" t="s">
        <v>131</v>
      </c>
      <c r="F405" s="33" t="s">
        <v>520</v>
      </c>
      <c r="G405" s="33" t="s">
        <v>131</v>
      </c>
    </row>
    <row r="406" spans="1:7">
      <c r="A406" s="33" t="s">
        <v>976</v>
      </c>
      <c r="B406" s="33" t="s">
        <v>509</v>
      </c>
      <c r="C406" s="33" t="s">
        <v>521</v>
      </c>
      <c r="D406" s="33" t="s">
        <v>131</v>
      </c>
      <c r="E406" s="33" t="s">
        <v>131</v>
      </c>
      <c r="F406" s="33" t="s">
        <v>521</v>
      </c>
      <c r="G406" s="33" t="s">
        <v>131</v>
      </c>
    </row>
    <row r="407" spans="1:7" ht="30">
      <c r="A407" s="33" t="s">
        <v>977</v>
      </c>
      <c r="B407" s="33" t="s">
        <v>509</v>
      </c>
      <c r="C407" s="33" t="s">
        <v>522</v>
      </c>
      <c r="D407" s="33" t="s">
        <v>131</v>
      </c>
      <c r="E407" s="33" t="s">
        <v>131</v>
      </c>
      <c r="F407" s="33" t="s">
        <v>522</v>
      </c>
      <c r="G407" s="33" t="s">
        <v>131</v>
      </c>
    </row>
    <row r="408" spans="1:7" ht="30">
      <c r="A408" s="33" t="s">
        <v>978</v>
      </c>
      <c r="B408" s="33" t="s">
        <v>523</v>
      </c>
      <c r="C408" s="33" t="s">
        <v>524</v>
      </c>
      <c r="D408" s="33" t="s">
        <v>131</v>
      </c>
      <c r="E408" s="33" t="s">
        <v>131</v>
      </c>
      <c r="F408" s="33" t="s">
        <v>524</v>
      </c>
      <c r="G408" s="33" t="s">
        <v>131</v>
      </c>
    </row>
    <row r="409" spans="1:7" ht="60">
      <c r="A409" s="33" t="s">
        <v>979</v>
      </c>
      <c r="B409" s="33" t="s">
        <v>525</v>
      </c>
      <c r="C409" s="33" t="s">
        <v>526</v>
      </c>
      <c r="D409" s="33" t="s">
        <v>131</v>
      </c>
      <c r="E409" s="33" t="s">
        <v>131</v>
      </c>
      <c r="F409" s="33" t="s">
        <v>526</v>
      </c>
      <c r="G409" s="33" t="s">
        <v>131</v>
      </c>
    </row>
    <row r="410" spans="1:7" ht="30">
      <c r="A410" s="33" t="s">
        <v>980</v>
      </c>
      <c r="B410" s="33" t="s">
        <v>525</v>
      </c>
      <c r="C410" s="33" t="s">
        <v>527</v>
      </c>
      <c r="D410" s="33" t="s">
        <v>131</v>
      </c>
      <c r="E410" s="33" t="s">
        <v>131</v>
      </c>
      <c r="F410" s="33" t="s">
        <v>527</v>
      </c>
      <c r="G410" s="33" t="s">
        <v>131</v>
      </c>
    </row>
    <row r="411" spans="1:7" ht="30">
      <c r="A411" s="33" t="s">
        <v>981</v>
      </c>
      <c r="B411" s="33" t="s">
        <v>525</v>
      </c>
      <c r="C411" s="33" t="s">
        <v>528</v>
      </c>
      <c r="D411" s="33" t="s">
        <v>131</v>
      </c>
      <c r="E411" s="33" t="s">
        <v>131</v>
      </c>
      <c r="F411" s="33" t="s">
        <v>528</v>
      </c>
      <c r="G411" s="33" t="s">
        <v>131</v>
      </c>
    </row>
    <row r="412" spans="1:7" ht="30">
      <c r="A412" s="33" t="s">
        <v>982</v>
      </c>
      <c r="B412" s="33" t="s">
        <v>525</v>
      </c>
      <c r="C412" s="33" t="s">
        <v>529</v>
      </c>
      <c r="D412" s="33" t="s">
        <v>131</v>
      </c>
      <c r="E412" s="33" t="s">
        <v>131</v>
      </c>
      <c r="F412" s="33" t="s">
        <v>529</v>
      </c>
      <c r="G412" s="33" t="s">
        <v>131</v>
      </c>
    </row>
    <row r="413" spans="1:7" ht="30">
      <c r="A413" s="33" t="s">
        <v>983</v>
      </c>
      <c r="B413" s="33" t="s">
        <v>525</v>
      </c>
      <c r="C413" s="33" t="s">
        <v>530</v>
      </c>
      <c r="D413" s="33" t="s">
        <v>131</v>
      </c>
      <c r="E413" s="33" t="s">
        <v>131</v>
      </c>
      <c r="F413" s="33" t="s">
        <v>530</v>
      </c>
      <c r="G413" s="33" t="s">
        <v>131</v>
      </c>
    </row>
    <row r="414" spans="1:7" ht="30">
      <c r="A414" s="33" t="s">
        <v>984</v>
      </c>
      <c r="B414" s="33" t="s">
        <v>525</v>
      </c>
      <c r="C414" s="33" t="s">
        <v>531</v>
      </c>
      <c r="D414" s="33" t="s">
        <v>131</v>
      </c>
      <c r="E414" s="33" t="s">
        <v>131</v>
      </c>
      <c r="F414" s="33" t="s">
        <v>531</v>
      </c>
      <c r="G414" s="33" t="s">
        <v>131</v>
      </c>
    </row>
    <row r="415" spans="1:7" ht="30">
      <c r="A415" s="33" t="s">
        <v>985</v>
      </c>
      <c r="B415" s="33" t="s">
        <v>525</v>
      </c>
      <c r="C415" s="33" t="s">
        <v>532</v>
      </c>
      <c r="D415" s="33" t="s">
        <v>131</v>
      </c>
      <c r="E415" s="33" t="s">
        <v>131</v>
      </c>
      <c r="F415" s="33" t="s">
        <v>532</v>
      </c>
      <c r="G415" s="33" t="s">
        <v>131</v>
      </c>
    </row>
    <row r="416" spans="1:7" ht="45">
      <c r="A416" s="33" t="s">
        <v>986</v>
      </c>
      <c r="B416" s="33" t="s">
        <v>525</v>
      </c>
      <c r="C416" s="33" t="s">
        <v>533</v>
      </c>
      <c r="D416" s="33" t="s">
        <v>131</v>
      </c>
      <c r="E416" s="33" t="s">
        <v>131</v>
      </c>
      <c r="F416" s="33" t="s">
        <v>533</v>
      </c>
      <c r="G416" s="33" t="s">
        <v>131</v>
      </c>
    </row>
    <row r="417" spans="1:7" ht="45">
      <c r="A417" s="33" t="s">
        <v>987</v>
      </c>
      <c r="B417" s="33" t="s">
        <v>525</v>
      </c>
      <c r="C417" s="33" t="s">
        <v>534</v>
      </c>
      <c r="D417" s="33" t="s">
        <v>131</v>
      </c>
      <c r="E417" s="33" t="s">
        <v>131</v>
      </c>
      <c r="F417" s="33" t="s">
        <v>534</v>
      </c>
      <c r="G417" s="33" t="s">
        <v>131</v>
      </c>
    </row>
    <row r="418" spans="1:7" ht="30">
      <c r="A418" s="33" t="s">
        <v>988</v>
      </c>
      <c r="B418" s="33" t="s">
        <v>525</v>
      </c>
      <c r="C418" s="33" t="s">
        <v>535</v>
      </c>
      <c r="D418" s="33" t="s">
        <v>131</v>
      </c>
      <c r="E418" s="33" t="s">
        <v>131</v>
      </c>
      <c r="F418" s="33" t="s">
        <v>535</v>
      </c>
      <c r="G418" s="33" t="s">
        <v>131</v>
      </c>
    </row>
    <row r="419" spans="1:7" ht="30">
      <c r="A419" s="33" t="s">
        <v>989</v>
      </c>
      <c r="B419" s="33" t="s">
        <v>525</v>
      </c>
      <c r="C419" s="33" t="s">
        <v>536</v>
      </c>
      <c r="D419" s="33" t="s">
        <v>131</v>
      </c>
      <c r="E419" s="33" t="s">
        <v>131</v>
      </c>
      <c r="F419" s="33" t="s">
        <v>536</v>
      </c>
      <c r="G419" s="33" t="s">
        <v>131</v>
      </c>
    </row>
    <row r="420" spans="1:7" ht="45">
      <c r="A420" s="33" t="s">
        <v>990</v>
      </c>
      <c r="B420" s="33" t="s">
        <v>525</v>
      </c>
      <c r="C420" s="33" t="s">
        <v>537</v>
      </c>
      <c r="D420" s="33" t="s">
        <v>131</v>
      </c>
      <c r="E420" s="33" t="s">
        <v>131</v>
      </c>
      <c r="F420" s="33" t="s">
        <v>537</v>
      </c>
      <c r="G420" s="33" t="s">
        <v>131</v>
      </c>
    </row>
    <row r="421" spans="1:7" ht="30">
      <c r="A421" s="33" t="s">
        <v>991</v>
      </c>
      <c r="B421" s="33" t="s">
        <v>525</v>
      </c>
      <c r="C421" s="33" t="s">
        <v>538</v>
      </c>
      <c r="D421" s="33" t="s">
        <v>131</v>
      </c>
      <c r="E421" s="33" t="s">
        <v>131</v>
      </c>
      <c r="F421" s="33" t="s">
        <v>538</v>
      </c>
      <c r="G421" s="33" t="s">
        <v>131</v>
      </c>
    </row>
    <row r="422" spans="1:7" ht="30">
      <c r="A422" s="33" t="s">
        <v>992</v>
      </c>
      <c r="B422" s="33" t="s">
        <v>525</v>
      </c>
      <c r="C422" s="33" t="s">
        <v>539</v>
      </c>
      <c r="D422" s="33" t="s">
        <v>131</v>
      </c>
      <c r="E422" s="33" t="s">
        <v>131</v>
      </c>
      <c r="F422" s="33" t="s">
        <v>539</v>
      </c>
      <c r="G422" s="33" t="s">
        <v>131</v>
      </c>
    </row>
    <row r="423" spans="1:7" ht="30">
      <c r="A423" s="33" t="s">
        <v>993</v>
      </c>
      <c r="B423" s="33" t="s">
        <v>525</v>
      </c>
      <c r="C423" s="33" t="s">
        <v>540</v>
      </c>
      <c r="D423" s="33" t="s">
        <v>131</v>
      </c>
      <c r="E423" s="33" t="s">
        <v>131</v>
      </c>
      <c r="F423" s="33" t="s">
        <v>540</v>
      </c>
      <c r="G423" s="33" t="s">
        <v>131</v>
      </c>
    </row>
    <row r="424" spans="1:7" ht="30">
      <c r="A424" s="33" t="s">
        <v>994</v>
      </c>
      <c r="B424" s="33" t="s">
        <v>525</v>
      </c>
      <c r="C424" s="33" t="s">
        <v>541</v>
      </c>
      <c r="D424" s="33" t="s">
        <v>131</v>
      </c>
      <c r="E424" s="33" t="s">
        <v>131</v>
      </c>
      <c r="F424" s="33" t="s">
        <v>541</v>
      </c>
      <c r="G424" s="33" t="s">
        <v>131</v>
      </c>
    </row>
    <row r="425" spans="1:7" ht="30">
      <c r="A425" s="33" t="s">
        <v>995</v>
      </c>
      <c r="B425" s="33" t="s">
        <v>525</v>
      </c>
      <c r="C425" s="33" t="s">
        <v>542</v>
      </c>
      <c r="D425" s="33" t="s">
        <v>131</v>
      </c>
      <c r="E425" s="33" t="s">
        <v>131</v>
      </c>
      <c r="F425" s="33" t="s">
        <v>542</v>
      </c>
      <c r="G425" s="33" t="s">
        <v>131</v>
      </c>
    </row>
    <row r="426" spans="1:7" ht="30">
      <c r="A426" s="33" t="s">
        <v>996</v>
      </c>
      <c r="B426" s="33" t="s">
        <v>525</v>
      </c>
      <c r="C426" s="33" t="s">
        <v>543</v>
      </c>
      <c r="D426" s="33" t="s">
        <v>131</v>
      </c>
      <c r="E426" s="33" t="s">
        <v>131</v>
      </c>
      <c r="F426" s="33" t="s">
        <v>543</v>
      </c>
      <c r="G426" s="33" t="s">
        <v>131</v>
      </c>
    </row>
    <row r="427" spans="1:7" ht="30">
      <c r="A427" s="33" t="s">
        <v>997</v>
      </c>
      <c r="B427" s="33" t="s">
        <v>525</v>
      </c>
      <c r="C427" s="33" t="s">
        <v>544</v>
      </c>
      <c r="D427" s="33" t="s">
        <v>131</v>
      </c>
      <c r="E427" s="33" t="s">
        <v>131</v>
      </c>
      <c r="F427" s="33" t="s">
        <v>544</v>
      </c>
      <c r="G427" s="33" t="s">
        <v>131</v>
      </c>
    </row>
    <row r="428" spans="1:7" ht="30">
      <c r="A428" s="33" t="s">
        <v>998</v>
      </c>
      <c r="B428" s="33" t="s">
        <v>525</v>
      </c>
      <c r="C428" s="33" t="s">
        <v>545</v>
      </c>
      <c r="D428" s="33" t="s">
        <v>131</v>
      </c>
      <c r="E428" s="33" t="s">
        <v>131</v>
      </c>
      <c r="F428" s="33" t="s">
        <v>545</v>
      </c>
      <c r="G428" s="33" t="s">
        <v>131</v>
      </c>
    </row>
    <row r="429" spans="1:7" ht="30">
      <c r="A429" s="33" t="s">
        <v>999</v>
      </c>
      <c r="B429" s="33" t="s">
        <v>525</v>
      </c>
      <c r="C429" s="33" t="s">
        <v>546</v>
      </c>
      <c r="D429" s="33" t="s">
        <v>131</v>
      </c>
      <c r="E429" s="33" t="s">
        <v>131</v>
      </c>
      <c r="F429" s="33" t="s">
        <v>546</v>
      </c>
      <c r="G429" s="33" t="s">
        <v>131</v>
      </c>
    </row>
    <row r="430" spans="1:7" ht="30">
      <c r="A430" s="33" t="s">
        <v>1000</v>
      </c>
      <c r="B430" s="33" t="s">
        <v>547</v>
      </c>
      <c r="C430" s="33" t="s">
        <v>548</v>
      </c>
      <c r="D430" s="33" t="s">
        <v>131</v>
      </c>
      <c r="E430" s="33" t="s">
        <v>131</v>
      </c>
      <c r="F430" s="33" t="s">
        <v>548</v>
      </c>
      <c r="G430" s="33" t="s">
        <v>131</v>
      </c>
    </row>
    <row r="431" spans="1:7" ht="30">
      <c r="A431" s="33" t="s">
        <v>1001</v>
      </c>
      <c r="B431" s="33" t="s">
        <v>549</v>
      </c>
      <c r="C431" s="33" t="s">
        <v>550</v>
      </c>
      <c r="D431" s="33" t="s">
        <v>131</v>
      </c>
      <c r="E431" s="33" t="s">
        <v>131</v>
      </c>
      <c r="F431" s="33" t="s">
        <v>550</v>
      </c>
      <c r="G431" s="33" t="s">
        <v>131</v>
      </c>
    </row>
    <row r="432" spans="1:7" ht="30">
      <c r="A432" s="33" t="s">
        <v>1002</v>
      </c>
      <c r="B432" s="33" t="s">
        <v>551</v>
      </c>
      <c r="C432" s="33" t="s">
        <v>552</v>
      </c>
      <c r="D432" s="33" t="s">
        <v>131</v>
      </c>
      <c r="E432" s="33" t="s">
        <v>131</v>
      </c>
      <c r="F432" s="33" t="s">
        <v>552</v>
      </c>
      <c r="G432" s="33" t="s">
        <v>131</v>
      </c>
    </row>
    <row r="433" spans="1:7" ht="30">
      <c r="A433" s="33" t="s">
        <v>1003</v>
      </c>
      <c r="B433" s="33" t="s">
        <v>551</v>
      </c>
      <c r="C433" s="33" t="s">
        <v>553</v>
      </c>
      <c r="D433" s="33" t="s">
        <v>131</v>
      </c>
      <c r="E433" s="33" t="s">
        <v>131</v>
      </c>
      <c r="F433" s="33" t="s">
        <v>553</v>
      </c>
      <c r="G433" s="33" t="s">
        <v>131</v>
      </c>
    </row>
    <row r="434" spans="1:7" ht="30">
      <c r="A434" s="33" t="s">
        <v>1004</v>
      </c>
      <c r="B434" s="33" t="s">
        <v>551</v>
      </c>
      <c r="C434" s="33" t="s">
        <v>554</v>
      </c>
      <c r="D434" s="33" t="s">
        <v>131</v>
      </c>
      <c r="E434" s="33" t="s">
        <v>131</v>
      </c>
      <c r="F434" s="33" t="s">
        <v>554</v>
      </c>
      <c r="G434" s="33" t="s">
        <v>131</v>
      </c>
    </row>
    <row r="435" spans="1:7" ht="30">
      <c r="A435" s="33" t="s">
        <v>1005</v>
      </c>
      <c r="B435" s="33" t="s">
        <v>551</v>
      </c>
      <c r="C435" s="33" t="s">
        <v>555</v>
      </c>
      <c r="D435" s="33" t="s">
        <v>131</v>
      </c>
      <c r="E435" s="33" t="s">
        <v>131</v>
      </c>
      <c r="F435" s="33" t="s">
        <v>555</v>
      </c>
      <c r="G435" s="33" t="s">
        <v>131</v>
      </c>
    </row>
    <row r="436" spans="1:7" ht="30">
      <c r="A436" s="33" t="s">
        <v>1006</v>
      </c>
      <c r="B436" s="33" t="s">
        <v>551</v>
      </c>
      <c r="C436" s="33" t="s">
        <v>556</v>
      </c>
      <c r="D436" s="33" t="s">
        <v>131</v>
      </c>
      <c r="E436" s="33" t="s">
        <v>131</v>
      </c>
      <c r="F436" s="33" t="s">
        <v>556</v>
      </c>
      <c r="G436" s="33" t="s">
        <v>131</v>
      </c>
    </row>
    <row r="437" spans="1:7" ht="30">
      <c r="A437" s="33" t="s">
        <v>1007</v>
      </c>
      <c r="B437" s="33" t="s">
        <v>551</v>
      </c>
      <c r="C437" s="33" t="s">
        <v>557</v>
      </c>
      <c r="D437" s="33" t="s">
        <v>131</v>
      </c>
      <c r="E437" s="33" t="s">
        <v>131</v>
      </c>
      <c r="F437" s="33" t="s">
        <v>557</v>
      </c>
      <c r="G437" s="33" t="s">
        <v>131</v>
      </c>
    </row>
    <row r="438" spans="1:7" ht="30">
      <c r="A438" s="33" t="s">
        <v>1008</v>
      </c>
      <c r="B438" s="33" t="s">
        <v>551</v>
      </c>
      <c r="C438" s="33" t="s">
        <v>558</v>
      </c>
      <c r="D438" s="33" t="s">
        <v>131</v>
      </c>
      <c r="E438" s="33" t="s">
        <v>131</v>
      </c>
      <c r="F438" s="33" t="s">
        <v>558</v>
      </c>
      <c r="G438" s="33" t="s">
        <v>131</v>
      </c>
    </row>
    <row r="439" spans="1:7" ht="30">
      <c r="A439" s="33" t="s">
        <v>1009</v>
      </c>
      <c r="B439" s="33" t="s">
        <v>551</v>
      </c>
      <c r="C439" s="33" t="s">
        <v>559</v>
      </c>
      <c r="D439" s="33" t="s">
        <v>131</v>
      </c>
      <c r="E439" s="33" t="s">
        <v>131</v>
      </c>
      <c r="F439" s="33" t="s">
        <v>559</v>
      </c>
      <c r="G439" s="33" t="s">
        <v>131</v>
      </c>
    </row>
    <row r="440" spans="1:7" ht="30">
      <c r="A440" s="33" t="s">
        <v>1010</v>
      </c>
      <c r="B440" s="33" t="s">
        <v>551</v>
      </c>
      <c r="C440" s="33" t="s">
        <v>560</v>
      </c>
      <c r="D440" s="33" t="s">
        <v>131</v>
      </c>
      <c r="E440" s="33" t="s">
        <v>131</v>
      </c>
      <c r="F440" s="33" t="s">
        <v>560</v>
      </c>
      <c r="G440" s="33" t="s">
        <v>131</v>
      </c>
    </row>
    <row r="441" spans="1:7" ht="30">
      <c r="A441" s="33" t="s">
        <v>1011</v>
      </c>
      <c r="B441" s="33" t="s">
        <v>551</v>
      </c>
      <c r="C441" s="33" t="s">
        <v>561</v>
      </c>
      <c r="D441" s="33" t="s">
        <v>131</v>
      </c>
      <c r="E441" s="33" t="s">
        <v>131</v>
      </c>
      <c r="F441" s="33" t="s">
        <v>561</v>
      </c>
      <c r="G441" s="33" t="s">
        <v>131</v>
      </c>
    </row>
    <row r="442" spans="1:7" ht="30">
      <c r="A442" s="33" t="s">
        <v>1012</v>
      </c>
      <c r="B442" s="33" t="s">
        <v>551</v>
      </c>
      <c r="C442" s="33" t="s">
        <v>562</v>
      </c>
      <c r="D442" s="33" t="s">
        <v>131</v>
      </c>
      <c r="E442" s="33" t="s">
        <v>131</v>
      </c>
      <c r="F442" s="33" t="s">
        <v>562</v>
      </c>
      <c r="G442" s="33" t="s">
        <v>131</v>
      </c>
    </row>
    <row r="443" spans="1:7" ht="30">
      <c r="A443" s="33" t="s">
        <v>1013</v>
      </c>
      <c r="B443" s="33" t="s">
        <v>551</v>
      </c>
      <c r="C443" s="33" t="s">
        <v>563</v>
      </c>
      <c r="D443" s="33" t="s">
        <v>131</v>
      </c>
      <c r="E443" s="33" t="s">
        <v>131</v>
      </c>
      <c r="F443" s="33" t="s">
        <v>563</v>
      </c>
      <c r="G443" s="33" t="s">
        <v>131</v>
      </c>
    </row>
    <row r="444" spans="1:7" ht="30">
      <c r="A444" s="33" t="s">
        <v>1014</v>
      </c>
      <c r="B444" s="33" t="s">
        <v>551</v>
      </c>
      <c r="C444" s="33" t="s">
        <v>564</v>
      </c>
      <c r="D444" s="33" t="s">
        <v>131</v>
      </c>
      <c r="E444" s="33" t="s">
        <v>131</v>
      </c>
      <c r="F444" s="33" t="s">
        <v>564</v>
      </c>
      <c r="G444" s="33" t="s">
        <v>131</v>
      </c>
    </row>
    <row r="445" spans="1:7" ht="30">
      <c r="A445" s="33" t="s">
        <v>1015</v>
      </c>
      <c r="B445" s="33" t="s">
        <v>551</v>
      </c>
      <c r="C445" s="33" t="s">
        <v>565</v>
      </c>
      <c r="D445" s="33" t="s">
        <v>131</v>
      </c>
      <c r="E445" s="33" t="s">
        <v>131</v>
      </c>
      <c r="F445" s="33" t="s">
        <v>565</v>
      </c>
      <c r="G445" s="33" t="s">
        <v>131</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50" workbookViewId="0">
      <selection activeCell="A52" sqref="A52"/>
    </sheetView>
  </sheetViews>
  <sheetFormatPr baseColWidth="10" defaultRowHeight="15"/>
  <cols>
    <col min="1" max="1" width="32.5703125" bestFit="1" customWidth="1"/>
    <col min="2" max="2" width="47.85546875" customWidth="1"/>
    <col min="3" max="3" width="99.42578125" customWidth="1"/>
  </cols>
  <sheetData>
    <row r="1" spans="1:3" ht="15.75">
      <c r="A1" s="47" t="s">
        <v>1094</v>
      </c>
      <c r="B1" s="48" t="s">
        <v>1095</v>
      </c>
      <c r="C1" s="48" t="s">
        <v>1096</v>
      </c>
    </row>
    <row r="2" spans="1:3">
      <c r="A2" s="44" t="s">
        <v>1017</v>
      </c>
      <c r="B2" s="49"/>
      <c r="C2" s="49"/>
    </row>
    <row r="3" spans="1:3" ht="165">
      <c r="A3" s="44" t="s">
        <v>1018</v>
      </c>
      <c r="B3" s="49" t="s">
        <v>1185</v>
      </c>
      <c r="C3" s="49" t="s">
        <v>1184</v>
      </c>
    </row>
    <row r="4" spans="1:3">
      <c r="A4" s="44" t="s">
        <v>1079</v>
      </c>
      <c r="B4" s="49"/>
      <c r="C4" s="49"/>
    </row>
    <row r="5" spans="1:3">
      <c r="A5" s="44" t="s">
        <v>1078</v>
      </c>
      <c r="B5" s="49"/>
      <c r="C5" s="49"/>
    </row>
    <row r="6" spans="1:3">
      <c r="A6" s="44" t="s">
        <v>1080</v>
      </c>
      <c r="B6" s="49"/>
      <c r="C6" s="49"/>
    </row>
    <row r="7" spans="1:3">
      <c r="A7" s="44" t="s">
        <v>1081</v>
      </c>
      <c r="B7" s="49"/>
      <c r="C7" s="49"/>
    </row>
    <row r="8" spans="1:3">
      <c r="A8" s="44" t="s">
        <v>1019</v>
      </c>
      <c r="B8" s="49"/>
      <c r="C8" s="49"/>
    </row>
    <row r="9" spans="1:3">
      <c r="A9" s="44" t="s">
        <v>1020</v>
      </c>
      <c r="B9" s="49"/>
      <c r="C9" s="49"/>
    </row>
    <row r="10" spans="1:3" ht="90">
      <c r="A10" s="44" t="s">
        <v>1021</v>
      </c>
      <c r="B10" s="49" t="s">
        <v>1178</v>
      </c>
      <c r="C10" s="49" t="s">
        <v>1179</v>
      </c>
    </row>
    <row r="11" spans="1:3" ht="105">
      <c r="A11" s="44" t="s">
        <v>1022</v>
      </c>
      <c r="B11" s="49" t="s">
        <v>1180</v>
      </c>
      <c r="C11" s="49" t="s">
        <v>1181</v>
      </c>
    </row>
    <row r="12" spans="1:3" ht="120">
      <c r="A12" s="44" t="s">
        <v>1023</v>
      </c>
      <c r="B12" s="49" t="s">
        <v>1182</v>
      </c>
      <c r="C12" s="49" t="s">
        <v>1183</v>
      </c>
    </row>
    <row r="13" spans="1:3" ht="75">
      <c r="A13" s="44" t="s">
        <v>1024</v>
      </c>
      <c r="B13" s="49" t="s">
        <v>1176</v>
      </c>
      <c r="C13" s="49" t="s">
        <v>1177</v>
      </c>
    </row>
    <row r="14" spans="1:3">
      <c r="A14" s="44" t="s">
        <v>1025</v>
      </c>
      <c r="B14" s="49"/>
      <c r="C14" s="49"/>
    </row>
    <row r="15" spans="1:3" ht="165">
      <c r="A15" s="44" t="s">
        <v>1026</v>
      </c>
      <c r="B15" s="49" t="s">
        <v>1174</v>
      </c>
      <c r="C15" s="49" t="s">
        <v>1175</v>
      </c>
    </row>
    <row r="16" spans="1:3">
      <c r="A16" s="44" t="s">
        <v>1027</v>
      </c>
      <c r="B16" s="49"/>
      <c r="C16" s="49"/>
    </row>
    <row r="17" spans="1:3" ht="240">
      <c r="A17" s="44" t="s">
        <v>1171</v>
      </c>
      <c r="B17" s="49" t="s">
        <v>1172</v>
      </c>
      <c r="C17" s="49" t="s">
        <v>1173</v>
      </c>
    </row>
    <row r="18" spans="1:3" ht="180">
      <c r="A18" s="45" t="s">
        <v>1165</v>
      </c>
      <c r="B18" s="49" t="s">
        <v>1167</v>
      </c>
      <c r="C18" s="49" t="s">
        <v>1168</v>
      </c>
    </row>
    <row r="19" spans="1:3" ht="105">
      <c r="A19" s="45" t="s">
        <v>1166</v>
      </c>
      <c r="B19" s="49" t="s">
        <v>1170</v>
      </c>
      <c r="C19" s="49" t="s">
        <v>1169</v>
      </c>
    </row>
    <row r="20" spans="1:3">
      <c r="A20" s="44" t="s">
        <v>1028</v>
      </c>
      <c r="B20" s="49"/>
      <c r="C20" s="49"/>
    </row>
    <row r="21" spans="1:3">
      <c r="A21" s="44" t="s">
        <v>1029</v>
      </c>
      <c r="B21" s="49"/>
      <c r="C21" s="49"/>
    </row>
    <row r="22" spans="1:3">
      <c r="A22" s="44" t="s">
        <v>1030</v>
      </c>
      <c r="B22" s="49"/>
      <c r="C22" s="49"/>
    </row>
    <row r="23" spans="1:3" ht="90">
      <c r="A23" s="44" t="s">
        <v>1031</v>
      </c>
      <c r="B23" s="49" t="s">
        <v>1163</v>
      </c>
      <c r="C23" s="49" t="s">
        <v>1164</v>
      </c>
    </row>
    <row r="24" spans="1:3" ht="90">
      <c r="A24" s="44" t="s">
        <v>1032</v>
      </c>
      <c r="B24" s="49" t="s">
        <v>1161</v>
      </c>
      <c r="C24" s="49" t="s">
        <v>1162</v>
      </c>
    </row>
    <row r="25" spans="1:3" ht="105">
      <c r="A25" s="44" t="s">
        <v>1033</v>
      </c>
      <c r="B25" s="49" t="s">
        <v>1157</v>
      </c>
      <c r="C25" s="49" t="s">
        <v>1158</v>
      </c>
    </row>
    <row r="26" spans="1:3" ht="75">
      <c r="A26" s="44" t="s">
        <v>1034</v>
      </c>
      <c r="B26" s="49" t="s">
        <v>1159</v>
      </c>
      <c r="C26" s="49" t="s">
        <v>1160</v>
      </c>
    </row>
    <row r="27" spans="1:3" ht="105">
      <c r="A27" s="44" t="s">
        <v>1035</v>
      </c>
      <c r="B27" s="49" t="s">
        <v>1156</v>
      </c>
      <c r="C27" s="49" t="s">
        <v>1155</v>
      </c>
    </row>
    <row r="28" spans="1:3">
      <c r="A28" s="44" t="s">
        <v>1082</v>
      </c>
      <c r="B28" s="49"/>
      <c r="C28" s="49"/>
    </row>
    <row r="29" spans="1:3">
      <c r="A29" s="44" t="s">
        <v>1083</v>
      </c>
      <c r="B29" s="49"/>
      <c r="C29" s="49"/>
    </row>
    <row r="30" spans="1:3">
      <c r="A30" s="44" t="s">
        <v>1084</v>
      </c>
      <c r="B30" s="49"/>
      <c r="C30" s="49"/>
    </row>
    <row r="31" spans="1:3">
      <c r="A31" s="44" t="s">
        <v>1085</v>
      </c>
      <c r="B31" s="49"/>
      <c r="C31" s="49"/>
    </row>
    <row r="32" spans="1:3" ht="105">
      <c r="A32" s="44" t="s">
        <v>1036</v>
      </c>
      <c r="B32" s="49" t="s">
        <v>1154</v>
      </c>
      <c r="C32" s="49" t="s">
        <v>1153</v>
      </c>
    </row>
    <row r="33" spans="1:3" ht="90">
      <c r="A33" s="44" t="s">
        <v>1037</v>
      </c>
      <c r="B33" s="49" t="s">
        <v>1149</v>
      </c>
      <c r="C33" s="49" t="s">
        <v>1150</v>
      </c>
    </row>
    <row r="34" spans="1:3" ht="105">
      <c r="A34" s="44" t="s">
        <v>1038</v>
      </c>
      <c r="B34" s="49" t="s">
        <v>1152</v>
      </c>
      <c r="C34" s="49" t="s">
        <v>1151</v>
      </c>
    </row>
    <row r="35" spans="1:3">
      <c r="A35" s="44" t="s">
        <v>1086</v>
      </c>
      <c r="B35" s="49"/>
      <c r="C35" s="49"/>
    </row>
    <row r="36" spans="1:3">
      <c r="A36" s="44" t="s">
        <v>1087</v>
      </c>
      <c r="B36" s="49"/>
      <c r="C36" s="49"/>
    </row>
    <row r="37" spans="1:3">
      <c r="A37" s="44" t="s">
        <v>1088</v>
      </c>
      <c r="B37" s="49"/>
      <c r="C37" s="49"/>
    </row>
    <row r="38" spans="1:3" ht="135">
      <c r="A38" s="45" t="s">
        <v>1039</v>
      </c>
      <c r="B38" s="49" t="s">
        <v>1147</v>
      </c>
      <c r="C38" s="49" t="s">
        <v>1148</v>
      </c>
    </row>
    <row r="39" spans="1:3">
      <c r="A39" s="44" t="s">
        <v>1040</v>
      </c>
      <c r="B39" s="49"/>
      <c r="C39" s="49"/>
    </row>
    <row r="40" spans="1:3">
      <c r="A40" s="44" t="s">
        <v>1089</v>
      </c>
      <c r="B40" s="49"/>
      <c r="C40" s="49"/>
    </row>
    <row r="41" spans="1:3">
      <c r="A41" s="44" t="s">
        <v>1090</v>
      </c>
      <c r="B41" s="49"/>
      <c r="C41" s="49"/>
    </row>
    <row r="42" spans="1:3" ht="30">
      <c r="A42" s="45" t="s">
        <v>1091</v>
      </c>
      <c r="B42" s="49"/>
      <c r="C42" s="49"/>
    </row>
    <row r="43" spans="1:3" ht="30">
      <c r="A43" s="45" t="s">
        <v>1092</v>
      </c>
      <c r="B43" s="49"/>
      <c r="C43" s="49"/>
    </row>
    <row r="44" spans="1:3" ht="165">
      <c r="A44" s="44" t="s">
        <v>1041</v>
      </c>
      <c r="B44" s="49" t="s">
        <v>1146</v>
      </c>
      <c r="C44" s="49" t="s">
        <v>1145</v>
      </c>
    </row>
    <row r="45" spans="1:3" ht="105">
      <c r="A45" s="44" t="s">
        <v>1042</v>
      </c>
      <c r="B45" s="49" t="s">
        <v>1143</v>
      </c>
      <c r="C45" s="49" t="s">
        <v>1144</v>
      </c>
    </row>
    <row r="46" spans="1:3" ht="135">
      <c r="A46" s="44" t="s">
        <v>1043</v>
      </c>
      <c r="B46" s="49" t="s">
        <v>1142</v>
      </c>
      <c r="C46" s="49" t="s">
        <v>1141</v>
      </c>
    </row>
    <row r="47" spans="1:3" ht="225">
      <c r="A47" s="45" t="s">
        <v>1044</v>
      </c>
      <c r="B47" s="49" t="s">
        <v>1139</v>
      </c>
      <c r="C47" s="49" t="s">
        <v>1140</v>
      </c>
    </row>
    <row r="48" spans="1:3" ht="225">
      <c r="A48" s="44" t="s">
        <v>1045</v>
      </c>
      <c r="B48" s="49" t="s">
        <v>1135</v>
      </c>
      <c r="C48" s="49" t="s">
        <v>1136</v>
      </c>
    </row>
    <row r="49" spans="1:3" ht="135">
      <c r="A49" s="44" t="s">
        <v>1046</v>
      </c>
      <c r="B49" s="49" t="s">
        <v>1137</v>
      </c>
      <c r="C49" s="49" t="s">
        <v>1138</v>
      </c>
    </row>
    <row r="50" spans="1:3" ht="120">
      <c r="A50" s="44" t="s">
        <v>1047</v>
      </c>
      <c r="B50" s="49" t="s">
        <v>1134</v>
      </c>
      <c r="C50" s="49" t="s">
        <v>1133</v>
      </c>
    </row>
    <row r="51" spans="1:3">
      <c r="A51" s="44" t="s">
        <v>1186</v>
      </c>
      <c r="B51" s="49"/>
      <c r="C51" s="49"/>
    </row>
    <row r="52" spans="1:3" ht="270">
      <c r="A52" s="44" t="s">
        <v>1048</v>
      </c>
      <c r="B52" s="49" t="s">
        <v>1131</v>
      </c>
      <c r="C52" s="49" t="s">
        <v>1132</v>
      </c>
    </row>
    <row r="53" spans="1:3">
      <c r="A53" s="44" t="s">
        <v>1049</v>
      </c>
      <c r="B53" s="49"/>
      <c r="C53" s="49"/>
    </row>
    <row r="54" spans="1:3">
      <c r="A54" s="44" t="s">
        <v>1050</v>
      </c>
      <c r="B54" s="49"/>
      <c r="C54" s="49"/>
    </row>
    <row r="55" spans="1:3">
      <c r="A55" s="44" t="s">
        <v>1051</v>
      </c>
      <c r="B55" s="49"/>
      <c r="C55" s="49"/>
    </row>
    <row r="56" spans="1:3" ht="135">
      <c r="A56" s="44" t="s">
        <v>1052</v>
      </c>
      <c r="B56" s="49" t="s">
        <v>1130</v>
      </c>
      <c r="C56" s="49" t="s">
        <v>1129</v>
      </c>
    </row>
    <row r="57" spans="1:3" ht="120">
      <c r="A57" s="44" t="s">
        <v>1053</v>
      </c>
      <c r="B57" s="49" t="s">
        <v>1128</v>
      </c>
      <c r="C57" s="49" t="s">
        <v>1127</v>
      </c>
    </row>
    <row r="58" spans="1:3" ht="120">
      <c r="A58" s="44" t="s">
        <v>1054</v>
      </c>
      <c r="B58" s="49" t="s">
        <v>1126</v>
      </c>
      <c r="C58" s="49" t="s">
        <v>1125</v>
      </c>
    </row>
    <row r="59" spans="1:3" ht="135">
      <c r="A59" s="44" t="s">
        <v>1055</v>
      </c>
      <c r="B59" s="49" t="s">
        <v>1124</v>
      </c>
      <c r="C59" s="49" t="s">
        <v>1123</v>
      </c>
    </row>
    <row r="60" spans="1:3" ht="60">
      <c r="A60" s="44" t="s">
        <v>1056</v>
      </c>
      <c r="B60" s="49" t="s">
        <v>1122</v>
      </c>
      <c r="C60" s="49" t="s">
        <v>1121</v>
      </c>
    </row>
    <row r="61" spans="1:3" ht="150">
      <c r="A61" s="44" t="s">
        <v>1057</v>
      </c>
      <c r="B61" s="49" t="s">
        <v>1119</v>
      </c>
      <c r="C61" s="49" t="s">
        <v>1120</v>
      </c>
    </row>
    <row r="62" spans="1:3" ht="165">
      <c r="A62" s="44" t="s">
        <v>1058</v>
      </c>
      <c r="B62" s="49" t="s">
        <v>1115</v>
      </c>
      <c r="C62" s="49" t="s">
        <v>1116</v>
      </c>
    </row>
    <row r="63" spans="1:3" ht="90">
      <c r="A63" s="44" t="s">
        <v>1059</v>
      </c>
      <c r="B63" s="49" t="s">
        <v>1118</v>
      </c>
      <c r="C63" s="49" t="s">
        <v>1117</v>
      </c>
    </row>
    <row r="64" spans="1:3">
      <c r="A64" s="44" t="s">
        <v>1093</v>
      </c>
      <c r="B64" s="49"/>
      <c r="C64" s="49"/>
    </row>
    <row r="65" spans="1:3" ht="105">
      <c r="A65" s="44" t="s">
        <v>1060</v>
      </c>
      <c r="B65" s="49" t="s">
        <v>1113</v>
      </c>
      <c r="C65" s="49" t="s">
        <v>1114</v>
      </c>
    </row>
    <row r="66" spans="1:3" ht="150">
      <c r="A66" s="44" t="s">
        <v>1016</v>
      </c>
      <c r="B66" s="50" t="s">
        <v>1111</v>
      </c>
      <c r="C66" s="49" t="s">
        <v>1112</v>
      </c>
    </row>
    <row r="67" spans="1:3">
      <c r="A67" s="44" t="s">
        <v>1061</v>
      </c>
      <c r="B67" s="49"/>
      <c r="C67" s="49"/>
    </row>
    <row r="68" spans="1:3">
      <c r="A68" s="44" t="s">
        <v>1062</v>
      </c>
      <c r="B68" s="49"/>
      <c r="C68" s="49"/>
    </row>
    <row r="69" spans="1:3">
      <c r="A69" s="44" t="s">
        <v>1063</v>
      </c>
      <c r="B69" s="49"/>
      <c r="C69" s="49"/>
    </row>
    <row r="70" spans="1:3">
      <c r="A70" s="44" t="s">
        <v>1064</v>
      </c>
      <c r="B70" s="49"/>
      <c r="C70" s="49"/>
    </row>
    <row r="71" spans="1:3" ht="180">
      <c r="A71" s="44" t="s">
        <v>1065</v>
      </c>
      <c r="B71" s="49" t="s">
        <v>1105</v>
      </c>
      <c r="C71" s="49" t="s">
        <v>1106</v>
      </c>
    </row>
    <row r="72" spans="1:3" ht="180">
      <c r="A72" s="44" t="s">
        <v>1066</v>
      </c>
      <c r="B72" s="49" t="s">
        <v>1107</v>
      </c>
      <c r="C72" s="49" t="s">
        <v>1108</v>
      </c>
    </row>
    <row r="73" spans="1:3" ht="210">
      <c r="A73" s="44" t="s">
        <v>1067</v>
      </c>
      <c r="B73" s="49" t="s">
        <v>1109</v>
      </c>
      <c r="C73" s="49" t="s">
        <v>1110</v>
      </c>
    </row>
    <row r="74" spans="1:3">
      <c r="A74" s="44" t="s">
        <v>1068</v>
      </c>
      <c r="B74" s="49"/>
      <c r="C74" s="49"/>
    </row>
    <row r="75" spans="1:3">
      <c r="A75" s="44" t="s">
        <v>1069</v>
      </c>
      <c r="B75" s="49"/>
      <c r="C75" s="49"/>
    </row>
    <row r="76" spans="1:3" ht="240">
      <c r="A76" s="44" t="s">
        <v>1070</v>
      </c>
      <c r="B76" s="49" t="s">
        <v>1101</v>
      </c>
      <c r="C76" s="49" t="s">
        <v>1102</v>
      </c>
    </row>
    <row r="77" spans="1:3" ht="225">
      <c r="A77" s="44" t="s">
        <v>1071</v>
      </c>
      <c r="B77" s="49" t="s">
        <v>1104</v>
      </c>
      <c r="C77" s="49" t="s">
        <v>1103</v>
      </c>
    </row>
    <row r="78" spans="1:3">
      <c r="A78" s="44" t="s">
        <v>1072</v>
      </c>
      <c r="B78" s="49"/>
      <c r="C78" s="49"/>
    </row>
    <row r="79" spans="1:3">
      <c r="A79" s="44" t="s">
        <v>1073</v>
      </c>
      <c r="B79" s="49"/>
      <c r="C79" s="49"/>
    </row>
    <row r="80" spans="1:3">
      <c r="A80" s="44" t="s">
        <v>1074</v>
      </c>
      <c r="B80" s="49"/>
      <c r="C80" s="49"/>
    </row>
    <row r="81" spans="1:3" ht="105">
      <c r="A81" s="44" t="s">
        <v>1075</v>
      </c>
      <c r="B81" s="50" t="s">
        <v>1099</v>
      </c>
      <c r="C81" s="49" t="s">
        <v>1100</v>
      </c>
    </row>
    <row r="82" spans="1:3" ht="90">
      <c r="A82" s="46" t="s">
        <v>1076</v>
      </c>
      <c r="B82" s="49" t="s">
        <v>1097</v>
      </c>
      <c r="C82" s="49" t="s">
        <v>1098</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AGUAS TRATADAS</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usuario</cp:lastModifiedBy>
  <cp:lastPrinted>2016-03-09T15:41:11Z</cp:lastPrinted>
  <dcterms:created xsi:type="dcterms:W3CDTF">2016-01-24T13:47:41Z</dcterms:created>
  <dcterms:modified xsi:type="dcterms:W3CDTF">2018-11-22T20:47:34Z</dcterms:modified>
</cp:coreProperties>
</file>